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91" documentId="13_ncr:1_{F6CB121F-512D-4AA6-A0C1-0FB36C537598}" xr6:coauthVersionLast="47" xr6:coauthVersionMax="47" xr10:uidLastSave="{7C83006F-B006-4AB9-8931-8F50E8E847AA}"/>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87" i="5"/>
  <c r="J87" i="5"/>
  <c r="I87" i="5"/>
  <c r="G87" i="5"/>
  <c r="B87"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<sst xmlns="http://schemas.openxmlformats.org/spreadsheetml/2006/main" count="178573" uniqueCount="39070">
  <si>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</si>
  <si>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</si>
  <si>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</si>
  <si>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</si>
  <si>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</si>
  <si>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</si>
  <si>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</si>
  <si>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</si>
  <si>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</si>
  <si>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</si>
  <si>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</si>
  <si>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</si>
  <si>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</si>
  <si>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</si>
  <si>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</si>
  <si>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</si>
  <si>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</si>
  <si>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</si>
  <si>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</si>
  <si>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</si>
  <si>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</si>
  <si>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</si>
  <si>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</si>
  <si>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</si>
  <si>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</si>
  <si>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</si>
  <si>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</si>
  <si>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</si>
  <si>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</si>
  <si>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</si>
  <si>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</si>
  <si>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</si>
  <si>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</si>
  <si>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</si>
  <si>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</si>
  <si>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</si>
  <si>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</si>
  <si>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</si>
  <si>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</si>
  <si>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</si>
  <si>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</si>
  <si>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</si>
  <si>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</si>
  <si>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</si>
  <si>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</si>
  <si>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</si>
  <si>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</si>
  <si>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</si>
  <si>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</si>
  <si>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</si>
  <si>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</si>
  <si>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</si>
  <si>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</si>
  <si>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</si>
  <si>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</si>
  <si>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</si>
  <si>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</si>
  <si>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</si>
  <si>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</si>
  <si>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</si>
  <si>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</si>
  <si>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</si>
  <si>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</si>
  <si>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</si>
  <si>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</si>
  <si>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</si>
  <si>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</si>
  <si>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</si>
  <si>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</si>
  <si>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</si>
  <si>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</si>
  <si>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</si>
  <si>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</si>
  <si>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</si>
  <si>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</si>
  <si>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</si>
  <si>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</si>
  <si>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</si>
  <si>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</si>
  <si>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</si>
  <si>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</si>
  <si>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</si>
  <si>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</si>
  <si>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</si>
  <si>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</si>
  <si>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</si>
  <si>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</si>
  <si>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</si>
  <si>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</si>
  <si>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</si>
  <si>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</si>
  <si>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</si>
  <si>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</si>
  <si>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</si>
  <si>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</si>
  <si>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</si>
  <si>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</si>
  <si>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</si>
  <si>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</si>
  <si>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</si>
  <si>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</si>
  <si>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</si>
  <si>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</si>
  <si>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</si>
  <si>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</si>
  <si>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</si>
  <si>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</si>
  <si>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</si>
  <si>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</si>
  <si>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</si>
  <si>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</si>
  <si>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</si>
  <si>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</si>
  <si>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</si>
  <si>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</si>
  <si>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</si>
  <si>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</si>
  <si>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</si>
  <si>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</si>
  <si>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</si>
  <si>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</si>
  <si>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</si>
  <si>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</si>
  <si>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</si>
  <si>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</si>
  <si>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</si>
  <si>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</si>
  <si>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</si>
  <si>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</si>
  <si>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</si>
  <si>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</si>
  <si>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</si>
  <si>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</si>
  <si>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</si>
  <si>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</si>
  <si>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</si>
  <si>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</si>
  <si>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</si>
  <si>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</si>
  <si>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</si>
  <si>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</si>
  <si>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</si>
  <si>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</si>
  <si>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</si>
  <si>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</si>
  <si>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</si>
  <si>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</si>
  <si>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</si>
  <si>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</si>
  <si>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</si>
  <si>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</si>
  <si>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</si>
  <si>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</si>
  <si>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</si>
  <si>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</si>
  <si>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</si>
  <si>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</si>
  <si>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</si>
  <si>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</si>
  <si>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</si>
  <si>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</si>
  <si>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</si>
  <si>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</si>
  <si>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</si>
  <si>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</si>
  <si>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</si>
  <si>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</si>
  <si>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</si>
  <si>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</si>
  <si>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</si>
  <si>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</si>
  <si>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</si>
  <si>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</si>
  <si>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</si>
  <si>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</si>
  <si>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</si>
  <si>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</si>
  <si>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</si>
  <si>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</si>
  <si>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</si>
  <si>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</si>
  <si>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</si>
  <si>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</si>
  <si>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</si>
  <si>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</si>
  <si>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</si>
  <si>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</si>
  <si>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</si>
  <si>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</si>
  <si>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</si>
  <si>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</si>
  <si>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</si>
  <si>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</si>
  <si>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</si>
  <si>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</si>
  <si>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</si>
  <si>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</si>
  <si>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</si>
  <si>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</si>
  <si>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</si>
  <si>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</si>
  <si>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</si>
  <si>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</si>
  <si>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</si>
  <si>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</si>
  <si>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</si>
  <si>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</si>
  <si>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</si>
  <si>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</si>
  <si>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</si>
  <si>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</si>
  <si>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</si>
  <si>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</si>
  <si>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</si>
  <si>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</si>
  <si>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</si>
  <si>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</si>
  <si>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</si>
  <si>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</si>
  <si>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</si>
  <si>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</si>
  <si>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</si>
  <si>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</si>
  <si>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</si>
  <si>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</si>
  <si>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</si>
  <si>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</si>
  <si>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</si>
  <si>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</si>
  <si>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</si>
  <si>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</si>
  <si>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</si>
  <si>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</si>
  <si>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</si>
  <si>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</si>
  <si>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</si>
  <si>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</si>
  <si>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</si>
  <si>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</si>
  <si>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</si>
  <si>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</si>
  <si>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</si>
  <si>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</si>
  <si>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</si>
  <si>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</si>
  <si>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</si>
  <si>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</si>
  <si>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</si>
  <si>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</si>
  <si>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</si>
  <si>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</si>
  <si>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</si>
  <si>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</si>
  <si>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</si>
  <si>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</si>
  <si>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</si>
  <si>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</si>
  <si>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</si>
  <si>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</si>
  <si>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</si>
  <si>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</si>
  <si>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</si>
  <si>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</si>
  <si>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</si>
  <si>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</si>
  <si>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</si>
  <si>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</si>
  <si>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</si>
  <si>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</si>
  <si>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</si>
  <si>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</si>
  <si>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</si>
  <si>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</si>
  <si>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</si>
  <si>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</si>
  <si>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</si>
  <si>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</si>
  <si>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</si>
  <si>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</si>
  <si>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</si>
  <si>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</si>
  <si>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</si>
  <si>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</si>
  <si>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</si>
  <si>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</si>
  <si>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</si>
  <si>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</si>
  <si>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</si>
  <si>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</si>
  <si>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</si>
  <si>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</si>
  <si>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</si>
  <si>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</si>
  <si>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</si>
  <si>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</si>
  <si>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</si>
  <si>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</si>
  <si>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</si>
  <si>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</si>
  <si>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</si>
  <si>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</si>
  <si>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</si>
  <si>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</si>
  <si>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</si>
  <si>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</si>
  <si>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</si>
  <si>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</si>
  <si>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</si>
  <si>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</si>
  <si>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</si>
  <si>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</si>
  <si>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</si>
  <si>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</si>
  <si>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</si>
  <si>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</si>
  <si>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</si>
  <si>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</si>
  <si>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</si>
  <si>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</si>
  <si>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</si>
  <si>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</si>
  <si>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</si>
  <si>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</si>
  <si>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</si>
  <si>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</si>
  <si>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</si>
  <si>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</si>
  <si>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</si>
  <si>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</si>
  <si>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</si>
  <si>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</si>
  <si>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</si>
  <si>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</si>
  <si>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</si>
  <si>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</si>
  <si>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</si>
  <si>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</si>
  <si>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</si>
  <si>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</si>
  <si>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</si>
  <si>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</si>
  <si>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</si>
  <si>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</si>
  <si>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</si>
  <si>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</si>
  <si>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</si>
  <si>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</si>
  <si>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</si>
  <si>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</si>
  <si>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</si>
  <si>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</si>
  <si>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</si>
  <si>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</si>
  <si>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</si>
  <si>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</si>
  <si>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</si>
  <si>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</si>
  <si>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</si>
  <si>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</si>
  <si>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</si>
  <si>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</si>
  <si>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</si>
  <si>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</si>
  <si>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</si>
  <si>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</si>
  <si>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</si>
  <si>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</si>
  <si>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</si>
  <si>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</si>
  <si>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</si>
  <si>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</si>
  <si>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</si>
  <si>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</si>
  <si>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</si>
  <si>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</si>
  <si>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</si>
  <si>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</si>
  <si>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</si>
  <si>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</si>
  <si>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</si>
  <si>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</si>
  <si>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</si>
  <si>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</si>
  <si>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</si>
  <si>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</si>
  <si>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</si>
  <si>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</si>
  <si>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</si>
  <si>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</si>
  <si>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</si>
  <si>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</si>
  <si>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</si>
  <si>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</si>
  <si>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</si>
  <si>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</si>
  <si>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</si>
  <si>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</si>
  <si>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</si>
  <si>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</si>
  <si>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</si>
  <si>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</si>
  <si>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</si>
  <si>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</si>
  <si>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</si>
  <si>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</si>
  <si>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</si>
  <si>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</si>
  <si>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</si>
  <si>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</si>
  <si>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</si>
  <si>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</si>
  <si>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</si>
  <si>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</si>
  <si>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</si>
  <si>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</si>
  <si>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</si>
  <si>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</si>
  <si>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</si>
  <si>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</si>
  <si>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</si>
  <si>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</si>
  <si>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</si>
  <si>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</si>
  <si>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</si>
  <si>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</si>
  <si>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</si>
  <si>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</si>
  <si>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</si>
  <si>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</si>
  <si>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</si>
  <si>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</si>
  <si>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</si>
  <si>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</si>
  <si>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</si>
  <si>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</si>
  <si>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</si>
  <si>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</si>
  <si>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</si>
  <si>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</si>
  <si>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</si>
  <si>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</si>
  <si>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</si>
  <si>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</si>
  <si>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</si>
  <si>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</si>
  <si>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</si>
  <si>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</si>
  <si>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</si>
  <si>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</si>
  <si>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</si>
  <si>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</si>
  <si>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</si>
  <si>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</si>
  <si>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</si>
  <si>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</si>
  <si>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</si>
  <si>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</si>
  <si>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</si>
  <si>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</si>
  <si>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</si>
  <si>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</si>
  <si>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</si>
  <si>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</si>
  <si>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</si>
  <si>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</si>
  <si>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</si>
  <si>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</si>
  <si>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</si>
  <si>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</si>
  <si>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</si>
  <si>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</si>
  <si>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</si>
  <si>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</si>
  <si>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</si>
  <si>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</si>
  <si>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</si>
  <si>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</si>
  <si>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</si>
  <si>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</si>
  <si>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</si>
  <si>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</si>
  <si>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</si>
  <si>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</si>
  <si>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</si>
  <si>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</si>
  <si>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</si>
  <si>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</si>
  <si>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</si>
  <si>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</si>
  <si>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</si>
  <si>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</si>
  <si>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</si>
  <si>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</si>
  <si>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</si>
  <si>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</si>
  <si>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</si>
  <si>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</si>
  <si>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</si>
  <si>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</si>
  <si>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</si>
  <si>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</si>
  <si>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</si>
  <si>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</si>
  <si>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</si>
  <si>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</si>
  <si>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</si>
  <si>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</si>
  <si>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</si>
  <si>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</si>
  <si>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</si>
  <si>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</si>
  <si>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</si>
  <si>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</si>
  <si>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</si>
  <si>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</si>
  <si>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</si>
  <si>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</si>
  <si>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</si>
  <si>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</si>
  <si>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</si>
  <si>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</si>
  <si>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</si>
  <si>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</si>
  <si>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</si>
  <si>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</si>
  <si>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</si>
  <si>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</si>
  <si>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</si>
  <si>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</si>
  <si>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</si>
  <si>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</si>
  <si>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</si>
  <si>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</si>
  <si>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</si>
  <si>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</si>
  <si>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</si>
  <si>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</si>
  <si>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</si>
  <si>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</si>
  <si>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</si>
  <si>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</si>
  <si>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</si>
  <si>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</si>
  <si>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</si>
  <si>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</si>
  <si>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</si>
  <si>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</si>
  <si>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</si>
  <si>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</si>
  <si>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</si>
  <si>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</si>
  <si>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</si>
  <si>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</si>
  <si>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</si>
  <si>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</si>
  <si>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</si>
  <si>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</si>
  <si>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</si>
  <si>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</si>
  <si>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</si>
  <si>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</si>
  <si>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</si>
  <si>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</si>
  <si>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</si>
  <si>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</si>
  <si>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</si>
  <si>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</si>
  <si>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</si>
  <si>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</si>
  <si>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</si>
  <si>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</si>
  <si>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</si>
  <si>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</si>
  <si>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</si>
  <si>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</si>
  <si>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</si>
  <si>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</si>
  <si>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</si>
  <si>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</si>
  <si>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</si>
  <si>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</si>
  <si>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</si>
  <si>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</si>
  <si>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</si>
  <si>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</si>
  <si>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</si>
  <si>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</si>
  <si>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</si>
  <si>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</si>
  <si>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</si>
  <si>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</si>
  <si>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</si>
  <si>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</si>
  <si>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</si>
  <si>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</si>
  <si>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</si>
  <si>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</si>
  <si>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</si>
  <si>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</si>
  <si>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</si>
  <si>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</si>
  <si>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</si>
  <si>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</si>
  <si>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</si>
  <si>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</si>
  <si>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</si>
  <si>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</si>
  <si>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</si>
  <si>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</si>
  <si>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</si>
  <si>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</si>
  <si>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</si>
  <si>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</si>
  <si>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</si>
  <si>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</si>
  <si>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</si>
  <si>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</si>
  <si>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</si>
  <si>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</si>
  <si>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</si>
  <si>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</si>
  <si>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</si>
  <si>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</si>
  <si>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</si>
  <si>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</si>
  <si>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</si>
  <si>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</si>
  <si>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</si>
  <si>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</si>
  <si>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</si>
  <si>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</si>
  <si>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</si>
  <si>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</si>
  <si>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</si>
  <si>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</si>
  <si>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</si>
  <si>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</si>
  <si>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</si>
  <si>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</si>
  <si>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</si>
  <si>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</si>
  <si>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</si>
  <si>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</si>
  <si>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</si>
  <si>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</si>
  <si>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</si>
  <si>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</si>
  <si>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</si>
  <si>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</si>
  <si>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</si>
  <si>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</si>
  <si>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</si>
  <si>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</si>
  <si>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</si>
  <si>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</si>
  <si>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</si>
  <si>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</si>
  <si>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</si>
  <si>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</si>
  <si>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</si>
  <si>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</si>
  <si>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</si>
  <si>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</si>
  <si>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</si>
  <si>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</si>
  <si>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</si>
  <si>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</si>
  <si>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</si>
  <si>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</si>
  <si>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</si>
  <si>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</si>
  <si>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</si>
  <si>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</si>
  <si>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</si>
  <si>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</si>
  <si>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</si>
  <si>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</si>
  <si>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</si>
  <si>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</si>
  <si>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</si>
  <si>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</si>
  <si>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</si>
  <si>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</si>
  <si>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</si>
  <si>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</si>
  <si>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</si>
  <si>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</si>
  <si>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</si>
  <si>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</si>
  <si>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</si>
  <si>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</si>
  <si>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</si>
  <si>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</si>
  <si>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</si>
  <si>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</si>
  <si>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</si>
  <si>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</si>
  <si>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</si>
  <si>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</si>
  <si>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</si>
  <si>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</si>
  <si>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</si>
  <si>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</si>
  <si>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</si>
  <si>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</si>
  <si>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</si>
  <si>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</si>
  <si>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</si>
  <si>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</si>
  <si>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</si>
  <si>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</si>
  <si>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</si>
  <si>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</si>
  <si>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</si>
  <si>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</si>
  <si>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</si>
  <si>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</si>
  <si>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</si>
  <si>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</si>
  <si>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</si>
  <si>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</si>
  <si>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</si>
  <si>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</si>
  <si>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</si>
  <si>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</si>
  <si>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</si>
  <si>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</si>
  <si>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</si>
  <si>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</si>
  <si>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</si>
  <si>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</si>
  <si>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</si>
  <si>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</si>
  <si>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</si>
  <si>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</si>
  <si>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</si>
  <si>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</si>
  <si>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</si>
  <si>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</si>
  <si>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</si>
  <si>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</si>
  <si>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</si>
  <si>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</si>
  <si>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</si>
  <si>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</si>
  <si>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</si>
  <si>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</si>
  <si>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</si>
  <si>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</si>
  <si>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</si>
  <si>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</si>
  <si>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</si>
  <si>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</si>
  <si>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</si>
  <si>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</si>
  <si>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</si>
  <si>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</si>
  <si>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</si>
  <si>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</si>
  <si>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</si>
  <si>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</si>
  <si>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</si>
  <si>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</si>
  <si>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</si>
  <si>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</si>
  <si>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</si>
  <si>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</si>
  <si>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</si>
  <si>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</si>
  <si>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</si>
  <si>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</si>
  <si>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</si>
  <si>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</si>
  <si>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</si>
  <si>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</si>
  <si>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</si>
  <si>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</si>
  <si>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</si>
  <si>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</si>
  <si>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</si>
  <si>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</si>
  <si>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</si>
  <si>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</si>
  <si>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</si>
  <si>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</si>
  <si>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</si>
  <si>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</si>
  <si>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</si>
  <si>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</si>
  <si>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</si>
  <si>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</si>
  <si>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</si>
  <si>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</si>
  <si>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</si>
  <si>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</si>
  <si>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</si>
  <si>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</si>
  <si>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</si>
  <si>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</si>
  <si>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</si>
  <si>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</si>
  <si>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</si>
  <si>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</si>
  <si>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</si>
  <si>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</si>
  <si>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</si>
  <si>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</si>
  <si>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</si>
  <si>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</si>
  <si>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</si>
  <si>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</si>
  <si>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</si>
  <si>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</si>
  <si>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</si>
  <si>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</si>
  <si>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</si>
  <si>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</si>
  <si>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</si>
  <si>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</si>
  <si>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</si>
  <si>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</si>
  <si>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</si>
  <si>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</si>
  <si>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</si>
  <si>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</si>
  <si>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</si>
  <si>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</si>
  <si>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</si>
  <si>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</si>
  <si>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</si>
  <si>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</si>
  <si>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</si>
  <si>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</si>
  <si>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</si>
  <si>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</si>
  <si>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</si>
  <si>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</si>
  <si>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</si>
  <si>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</si>
  <si>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</si>
  <si>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</si>
  <si>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</si>
  <si>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</si>
  <si>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</si>
  <si>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</si>
  <si>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</si>
  <si>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</si>
  <si>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</si>
  <si>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</si>
  <si>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</si>
  <si>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</si>
  <si>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</si>
  <si>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</si>
  <si>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</si>
  <si>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</si>
  <si>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</si>
  <si>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</si>
  <si>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</si>
  <si>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</si>
  <si>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</si>
  <si>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</si>
  <si>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</si>
  <si>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</si>
  <si>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</si>
  <si>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</si>
  <si>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</si>
  <si>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</si>
  <si>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</si>
  <si>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</si>
  <si>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</si>
  <si>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</si>
  <si>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</si>
  <si>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</si>
  <si>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</si>
  <si>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</si>
  <si>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</si>
  <si>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</si>
  <si>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</si>
  <si>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</si>
  <si>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</si>
  <si>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</si>
  <si>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</si>
  <si>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</si>
  <si>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</si>
  <si>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</si>
  <si>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</si>
  <si>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</si>
  <si>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</si>
  <si>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</si>
  <si>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</si>
  <si>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</si>
  <si>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</si>
  <si>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</si>
  <si>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</si>
  <si>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</si>
  <si>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</si>
  <si>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</si>
  <si>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</si>
  <si>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</si>
  <si>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</si>
  <si>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</si>
  <si>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</si>
  <si>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</si>
  <si>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</si>
  <si>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</si>
  <si>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</si>
  <si>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</si>
  <si>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</si>
  <si>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</si>
  <si>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</si>
  <si>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</si>
  <si>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</si>
  <si>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</si>
  <si>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</si>
  <si>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</si>
  <si>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</si>
  <si>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</si>
  <si>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</si>
  <si>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</si>
  <si>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</si>
  <si>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</si>
  <si>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</si>
  <si>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</si>
  <si>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</si>
  <si>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</si>
  <si>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</si>
  <si>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</si>
  <si>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</si>
  <si>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</si>
  <si>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</si>
  <si>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</si>
  <si>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</si>
  <si>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</si>
  <si>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</si>
  <si>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</si>
  <si>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</si>
  <si>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</si>
  <si>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</si>
  <si>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</si>
  <si>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</si>
  <si>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</si>
  <si>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</si>
  <si>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</si>
  <si>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</si>
  <si>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</si>
  <si>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</si>
  <si>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</si>
  <si>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</si>
  <si>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</si>
  <si>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</si>
  <si>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</si>
  <si>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</si>
  <si>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</si>
  <si>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</si>
  <si>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</si>
  <si>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</si>
  <si>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</si>
  <si>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</si>
  <si>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</si>
  <si>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</si>
  <si>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</si>
  <si>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</si>
  <si>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</si>
  <si>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</si>
  <si>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</si>
  <si>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</si>
  <si>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</si>
  <si>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</si>
  <si>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</si>
  <si>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</si>
  <si>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</si>
  <si>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</si>
  <si>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</si>
  <si>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</si>
  <si>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</si>
  <si>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</si>
  <si>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</si>
  <si>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</si>
  <si>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</si>
  <si>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</si>
  <si>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</si>
  <si>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</si>
  <si>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</si>
  <si>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</si>
  <si>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</si>
  <si>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</si>
  <si>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</si>
  <si>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</si>
  <si>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</si>
  <si>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</si>
  <si>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</si>
  <si>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</si>
  <si>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</si>
  <si>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</si>
  <si>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</si>
  <si>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</si>
  <si>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</si>
  <si>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</si>
  <si>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</si>
  <si>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</si>
  <si>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</si>
  <si>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</si>
  <si>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</si>
  <si>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</si>
  <si>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</si>
  <si>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</si>
  <si>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</si>
  <si>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</si>
  <si>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</si>
  <si>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</si>
  <si>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</si>
  <si>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</si>
  <si>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</si>
  <si>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</si>
  <si>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</si>
  <si>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</si>
  <si>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</si>
  <si>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</si>
  <si>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</si>
  <si>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</si>
  <si>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</si>
  <si>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</si>
  <si>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</si>
  <si>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</si>
  <si>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</si>
  <si>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</si>
  <si>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</si>
  <si>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</si>
  <si>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</si>
  <si>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</si>
  <si>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</si>
  <si>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</si>
  <si>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</si>
  <si>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</si>
  <si>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</si>
  <si>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</si>
  <si>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</si>
  <si>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</si>
  <si>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</si>
  <si>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</si>
  <si>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</si>
  <si>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</si>
  <si>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</si>
  <si>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</si>
  <si>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</si>
  <si>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</si>
  <si>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</si>
  <si>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</si>
  <si>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</si>
  <si>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</si>
  <si>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</si>
  <si>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</si>
  <si>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</si>
  <si>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</si>
  <si>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</si>
  <si>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</si>
  <si>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</si>
  <si>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</si>
  <si>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</si>
  <si>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</si>
  <si>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</si>
  <si>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</si>
  <si>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</si>
  <si>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</si>
  <si>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</si>
  <si>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</si>
  <si>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</si>
  <si>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</si>
  <si>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</si>
  <si>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</si>
  <si>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</si>
  <si>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</si>
  <si>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</si>
  <si>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</si>
  <si>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</si>
  <si>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</si>
  <si>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</si>
  <si>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</si>
  <si>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</si>
  <si>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</si>
  <si>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</si>
  <si>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</si>
  <si>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</si>
  <si>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</si>
  <si>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</si>
  <si>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</si>
  <si>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</si>
  <si>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</si>
  <si>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</si>
  <si>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</si>
  <si>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</si>
  <si>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</si>
  <si>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</si>
  <si>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</si>
  <si>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</si>
  <si>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</si>
  <si>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</si>
  <si>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</si>
  <si>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</si>
  <si>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</si>
  <si>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</si>
  <si>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</si>
  <si>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</si>
  <si>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</si>
  <si>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</si>
  <si>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</si>
  <si>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</si>
  <si>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</si>
  <si>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</si>
  <si>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</si>
  <si>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</si>
  <si>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</si>
  <si>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</si>
  <si>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</si>
  <si>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</si>
  <si>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</si>
  <si>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</si>
  <si>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</si>
  <si>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</si>
  <si>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</si>
  <si>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</si>
  <si>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</si>
  <si>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</si>
  <si>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</si>
  <si>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</si>
  <si>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</si>
  <si>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</si>
  <si>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</si>
  <si>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</si>
  <si>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</si>
  <si>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</si>
  <si>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</si>
  <si>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</si>
  <si>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</si>
  <si>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</si>
  <si>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</si>
  <si>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</si>
  <si>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</si>
  <si>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</si>
  <si>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</si>
  <si>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</si>
  <si>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</si>
  <si>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</si>
  <si>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</si>
  <si>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</si>
  <si>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</si>
  <si>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</si>
  <si>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</si>
  <si>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</si>
  <si>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</si>
  <si>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</si>
  <si>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</si>
  <si>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</si>
  <si>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</si>
  <si>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</si>
  <si>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</si>
  <si>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</si>
  <si>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</si>
  <si>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</si>
  <si>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</si>
  <si>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</si>
  <si>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</si>
  <si>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</si>
  <si>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</si>
  <si>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</si>
  <si>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</si>
  <si>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</si>
  <si>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</si>
  <si>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</si>
  <si>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</si>
  <si>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</si>
  <si>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</si>
  <si>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</si>
  <si>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</si>
  <si>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</si>
  <si>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</si>
  <si>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</si>
  <si>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</si>
  <si>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</si>
  <si>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</si>
  <si>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</si>
  <si>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</si>
  <si>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</si>
  <si>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</si>
  <si>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</si>
  <si>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</si>
  <si>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</si>
  <si>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</si>
  <si>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</si>
  <si>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</si>
  <si>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</si>
  <si>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</si>
  <si>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</si>
  <si>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</si>
  <si>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</si>
  <si>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</si>
  <si>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</si>
  <si>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</si>
  <si>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</si>
  <si>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</si>
  <si>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</si>
  <si>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</si>
  <si>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</si>
  <si>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</si>
  <si>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</si>
  <si>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</si>
  <si>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</si>
  <si>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</si>
  <si>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</si>
  <si>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</si>
  <si>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</si>
  <si>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</si>
  <si>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</si>
  <si>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</si>
  <si>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</si>
  <si>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</si>
  <si>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</si>
  <si>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</si>
  <si>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</si>
  <si>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</si>
  <si>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</si>
  <si>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</si>
  <si>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</si>
  <si>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</si>
  <si>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</si>
  <si>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</si>
  <si>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</si>
  <si>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</si>
  <si>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</si>
  <si>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</si>
  <si>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</si>
  <si>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</si>
  <si>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</si>
  <si>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</si>
  <si>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</si>
  <si>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</si>
  <si>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</si>
  <si>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</si>
  <si>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</si>
  <si>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</si>
  <si>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</si>
  <si>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</si>
  <si>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</si>
  <si>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</si>
  <si>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</si>
  <si>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</si>
  <si>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</si>
  <si>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</si>
  <si>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</si>
  <si>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</si>
  <si>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</si>
  <si>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</si>
  <si>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</si>
  <si>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</si>
  <si>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</si>
  <si>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</si>
  <si>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</si>
  <si>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</si>
  <si>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</si>
  <si>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</si>
  <si>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</si>
  <si>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</si>
  <si>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</si>
  <si>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</si>
  <si>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</si>
  <si>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</si>
  <si>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</si>
  <si>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</si>
  <si>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</si>
  <si>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</si>
  <si>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</si>
  <si>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</si>
  <si>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</si>
  <si>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</si>
  <si>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</si>
  <si>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</si>
  <si>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</si>
  <si>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</si>
  <si>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</si>
  <si>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</si>
  <si>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</si>
  <si>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</si>
  <si>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</si>
  <si>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</si>
  <si>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</si>
  <si>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</si>
  <si>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</si>
  <si>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</si>
  <si>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</si>
  <si>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</si>
  <si>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</si>
  <si>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</si>
  <si>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</si>
  <si>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</si>
  <si>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</si>
  <si>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</si>
  <si>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</si>
  <si>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</si>
  <si>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</si>
  <si>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</si>
  <si>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</si>
  <si>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</si>
  <si>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</si>
  <si>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</si>
  <si>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</si>
  <si>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</si>
  <si>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</si>
  <si>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</si>
  <si>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</si>
  <si>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</si>
  <si>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</si>
  <si>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</si>
  <si>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</si>
  <si>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</si>
  <si>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</si>
  <si>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</si>
  <si>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</si>
  <si>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</si>
  <si>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</si>
  <si>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</si>
  <si>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</si>
  <si>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</si>
  <si>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</si>
  <si>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</si>
  <si>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</si>
  <si>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</si>
  <si>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</si>
  <si>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</si>
  <si>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</si>
  <si>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</si>
  <si>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</si>
  <si>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</si>
  <si>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</si>
  <si>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</si>
  <si>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</si>
  <si>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</si>
  <si>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</si>
  <si>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</si>
  <si>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</si>
  <si>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</si>
  <si>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</si>
  <si>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</si>
  <si>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</si>
  <si>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</si>
  <si>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</si>
  <si>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</si>
  <si>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</si>
  <si>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</si>
  <si>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</si>
  <si>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</si>
  <si>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</si>
  <si>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</si>
  <si>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</si>
  <si>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</si>
  <si>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</si>
  <si>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</si>
  <si>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</si>
  <si>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</si>
  <si>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</si>
  <si>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</si>
  <si>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</si>
  <si>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</si>
  <si>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</si>
  <si>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</si>
  <si>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</si>
  <si>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</si>
  <si>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</si>
  <si>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</si>
  <si>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</si>
  <si>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</si>
  <si>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</si>
  <si>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</si>
  <si>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</si>
  <si>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</si>
  <si>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</si>
  <si>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</si>
  <si>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</si>
  <si>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</si>
  <si>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</si>
  <si>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</si>
  <si>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</si>
  <si>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</si>
  <si>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</si>
  <si>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</si>
  <si>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</si>
  <si>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</si>
  <si>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</si>
  <si>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</si>
  <si>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</si>
  <si>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</si>
  <si>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</si>
  <si>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</si>
  <si>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</si>
  <si>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</si>
  <si>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</si>
  <si>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</si>
  <si>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</si>
  <si>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</si>
  <si>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</si>
  <si>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</si>
  <si>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</si>
  <si>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</si>
  <si>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</si>
  <si>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</si>
  <si>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</si>
  <si>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</si>
  <si>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</si>
  <si>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</si>
  <si>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</si>
  <si>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</si>
  <si>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</si>
  <si>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</si>
  <si>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</si>
  <si>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</si>
  <si>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</si>
  <si>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</si>
  <si>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</si>
  <si>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</si>
  <si>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</si>
  <si>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</si>
  <si>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</si>
  <si>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</si>
  <si>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</si>
  <si>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</si>
  <si>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</si>
  <si>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</si>
  <si>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</si>
  <si>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</si>
  <si>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</si>
  <si>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</si>
  <si>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</si>
  <si>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</si>
  <si>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</si>
  <si>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</si>
  <si>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</si>
  <si>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</si>
  <si>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</si>
  <si>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</si>
  <si>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</si>
  <si>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</si>
  <si>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</si>
  <si>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</si>
  <si>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</si>
  <si>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</si>
  <si>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</si>
  <si>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</si>
  <si>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</si>
  <si>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</si>
  <si>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</si>
  <si>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</si>
  <si>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</si>
  <si>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</si>
  <si>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</si>
  <si>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</si>
  <si>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</si>
  <si>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</si>
  <si>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</si>
  <si>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</si>
  <si>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</si>
  <si>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</si>
  <si>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</si>
  <si>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</si>
  <si>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</si>
  <si>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</si>
  <si>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</si>
  <si>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</si>
  <si>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</si>
  <si>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</si>
  <si>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</si>
  <si>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</si>
  <si>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</si>
  <si>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</si>
  <si>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</si>
  <si>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</si>
  <si>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</si>
  <si>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</si>
  <si>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</si>
  <si>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</si>
  <si>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</si>
  <si>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</si>
  <si>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</si>
  <si>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</si>
  <si>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</si>
  <si>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</si>
  <si>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</si>
  <si>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</si>
  <si>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</si>
  <si>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</si>
  <si>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</si>
  <si>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</si>
  <si>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</si>
  <si>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</si>
  <si>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</si>
  <si>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</si>
  <si>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</si>
  <si>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</si>
  <si>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</si>
  <si>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</si>
  <si>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</si>
  <si>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</si>
  <si>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</si>
  <si>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</si>
  <si>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</si>
  <si>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</si>
  <si>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</si>
  <si>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</si>
  <si>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</si>
  <si>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</si>
  <si>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</si>
  <si>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</si>
  <si>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</si>
  <si>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</si>
  <si>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</si>
  <si>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</si>
  <si>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</si>
  <si>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</si>
  <si>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</si>
  <si>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</si>
  <si>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</si>
  <si>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</si>
  <si>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</si>
  <si>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</si>
  <si>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</si>
  <si>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</si>
  <si>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</si>
  <si>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</si>
  <si>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</si>
  <si>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</si>
  <si>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</si>
  <si>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</si>
  <si>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</si>
  <si>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</si>
  <si>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</si>
  <si>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</si>
  <si>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</si>
  <si>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</si>
  <si>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</si>
  <si>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</si>
  <si>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</si>
  <si>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</si>
  <si>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</si>
  <si>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</si>
  <si>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</si>
  <si>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</si>
  <si>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</si>
  <si>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</si>
  <si>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</si>
  <si>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</si>
  <si>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</si>
  <si>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</si>
  <si>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</si>
  <si>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</si>
  <si>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</si>
  <si>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</si>
  <si>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</si>
  <si>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</si>
  <si>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</si>
  <si>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</si>
  <si>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</si>
  <si>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</si>
  <si>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</si>
  <si>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</si>
  <si>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</si>
  <si>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</si>
  <si>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</si>
  <si>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</si>
  <si>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</si>
  <si>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</si>
  <si>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</si>
  <si>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</si>
  <si>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</si>
  <si>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</si>
  <si>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</si>
  <si>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</si>
  <si>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</si>
  <si>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</si>
  <si>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</si>
  <si>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</si>
  <si>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</si>
  <si>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</si>
  <si>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</si>
  <si>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</si>
  <si>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</si>
  <si>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</si>
  <si>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</si>
  <si>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</si>
  <si>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</si>
  <si>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</si>
  <si>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</si>
  <si>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</si>
  <si>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</si>
  <si>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</si>
  <si>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</si>
  <si>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</si>
  <si>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</si>
  <si>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</si>
  <si>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</si>
  <si>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</si>
  <si>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</si>
  <si>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</si>
  <si>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</si>
  <si>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</si>
  <si>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</si>
  <si>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</si>
  <si>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</si>
  <si>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</si>
  <si>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</si>
  <si>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</si>
  <si>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</si>
  <si>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</si>
  <si>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</si>
  <si>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</si>
  <si>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</si>
  <si>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</si>
  <si>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</si>
  <si>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</si>
  <si>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</si>
  <si>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</si>
  <si>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</si>
  <si>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</si>
  <si>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</si>
  <si>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</si>
  <si>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</si>
  <si>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</si>
  <si>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</si>
  <si>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</si>
  <si>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</si>
  <si>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</si>
  <si>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</si>
  <si>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</si>
  <si>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</si>
  <si>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</si>
  <si>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</si>
  <si>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</si>
  <si>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</si>
  <si>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</si>
  <si>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</si>
  <si>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</si>
  <si>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</si>
  <si>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</si>
  <si>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</si>
  <si>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</si>
  <si>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</si>
  <si>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</si>
  <si>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</si>
  <si>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</si>
  <si>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</si>
  <si>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</si>
  <si>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</si>
  <si>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</si>
  <si>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</si>
  <si>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</si>
  <si>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</si>
  <si>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</si>
  <si>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</si>
  <si>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</si>
  <si>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</si>
  <si>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</si>
  <si>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</si>
  <si>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</si>
  <si>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</si>
  <si>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</si>
  <si>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</si>
  <si>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</si>
  <si>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</si>
  <si>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</si>
  <si>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</si>
  <si>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</si>
  <si>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</si>
  <si>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</si>
  <si>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</si>
  <si>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</si>
  <si>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</si>
  <si>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</si>
  <si>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</si>
  <si>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</si>
  <si>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</si>
  <si>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</si>
  <si>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</si>
  <si>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</si>
  <si>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</si>
  <si>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</si>
  <si>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</si>
  <si>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</si>
  <si>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</si>
  <si>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</si>
  <si>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</si>
  <si>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</si>
  <si>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</si>
  <si>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</si>
  <si>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</si>
  <si>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</si>
  <si>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</si>
  <si>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</si>
  <si>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</si>
  <si>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</si>
  <si>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</si>
  <si>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</si>
  <si>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</si>
  <si>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</si>
  <si>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</si>
  <si>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</si>
  <si>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</si>
  <si>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</si>
  <si>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</si>
  <si>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</si>
  <si>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</si>
  <si>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</si>
  <si>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</si>
  <si>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</si>
  <si>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</si>
  <si>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</si>
  <si>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</si>
  <si>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</si>
  <si>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</si>
  <si>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</si>
  <si>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</si>
  <si>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</si>
  <si>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</si>
  <si>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</si>
  <si>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</si>
  <si>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</si>
  <si>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</si>
  <si>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</si>
  <si>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</si>
  <si>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</si>
  <si>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</si>
  <si>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</si>
  <si>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</si>
  <si>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</si>
  <si>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</si>
  <si>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</si>
  <si>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</si>
  <si>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</si>
  <si>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</si>
  <si>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</si>
  <si>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</si>
  <si>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</si>
  <si>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</si>
  <si>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</si>
  <si>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</si>
  <si>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</si>
  <si>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</si>
  <si>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</si>
  <si>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</si>
  <si>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</si>
  <si>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</si>
  <si>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</si>
  <si>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</si>
  <si>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</si>
  <si>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</si>
  <si>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</si>
  <si>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</si>
  <si>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</si>
  <si>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</si>
  <si>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</si>
  <si>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</si>
  <si>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</si>
  <si>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</si>
  <si>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</si>
  <si>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</si>
  <si>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</si>
  <si>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</si>
  <si>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</si>
  <si>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</si>
  <si>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</si>
  <si>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</si>
  <si>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</si>
  <si>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</si>
  <si>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</si>
  <si>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</si>
  <si>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</si>
  <si>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</si>
  <si>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</si>
  <si>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</si>
  <si>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</si>
  <si>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</si>
  <si>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</si>
  <si>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</si>
  <si>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</si>
  <si>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</si>
  <si>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</si>
  <si>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</si>
  <si>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</si>
  <si>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</si>
  <si>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</si>
  <si>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</si>
  <si>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</si>
  <si>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</si>
  <si>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</si>
  <si>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</si>
  <si>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</si>
  <si>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</si>
  <si>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</si>
  <si>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</si>
  <si>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</si>
  <si>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</si>
  <si>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</si>
  <si>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</si>
  <si>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</si>
  <si>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</si>
  <si>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</si>
  <si>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</si>
  <si>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</si>
  <si>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</si>
  <si>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</si>
  <si>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</si>
  <si>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</si>
  <si>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</si>
  <si>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</si>
  <si>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</si>
  <si>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</si>
  <si>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</si>
  <si>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</si>
  <si>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</si>
  <si>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</si>
  <si>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</si>
  <si>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</si>
  <si>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</si>
  <si>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</si>
  <si>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</si>
  <si>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</si>
  <si>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</si>
  <si>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</si>
  <si>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</si>
  <si>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</si>
  <si>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</si>
  <si>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</si>
  <si>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</si>
  <si>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</si>
  <si>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</si>
  <si>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</si>
  <si>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</si>
  <si>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</si>
  <si>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</si>
  <si>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</si>
  <si>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</si>
  <si>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</si>
  <si>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</si>
  <si>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</si>
  <si>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</si>
  <si>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</si>
  <si>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</si>
  <si>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</si>
  <si>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</si>
  <si>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</si>
  <si>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</si>
  <si>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</si>
  <si>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</si>
  <si>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</si>
  <si>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</si>
  <si>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</si>
  <si>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</si>
  <si>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</si>
  <si>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</si>
  <si>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</si>
  <si>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</si>
  <si>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</si>
  <si>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</si>
  <si>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</si>
  <si>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</si>
  <si>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</si>
  <si>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</si>
  <si>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</si>
  <si>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</si>
  <si>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</si>
  <si>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</si>
  <si>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</si>
  <si>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</si>
  <si>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</si>
  <si>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</si>
  <si>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</si>
  <si>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</si>
  <si>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</si>
  <si>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</si>
  <si>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</si>
  <si>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</si>
  <si>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</si>
  <si>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</si>
  <si>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</si>
  <si>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</si>
  <si>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</si>
  <si>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</si>
  <si>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</si>
  <si>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</si>
  <si>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</si>
  <si>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</si>
  <si>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</si>
  <si>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</si>
  <si>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</si>
  <si>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</si>
  <si>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</si>
  <si>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</si>
  <si>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</si>
  <si>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</si>
  <si>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</si>
  <si>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</si>
  <si>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</si>
  <si>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</si>
  <si>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</si>
  <si>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</si>
  <si>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</si>
  <si>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</si>
  <si>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</si>
  <si>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</si>
  <si>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</si>
  <si>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</si>
  <si>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</si>
  <si>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</si>
  <si>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</si>
  <si>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</si>
  <si>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</si>
  <si>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</si>
  <si>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</si>
  <si>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</si>
  <si>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</si>
  <si>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</si>
  <si>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</si>
  <si>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</si>
  <si>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</si>
  <si>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</si>
  <si>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</si>
  <si>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</si>
  <si>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</si>
  <si>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</si>
  <si>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</si>
  <si>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</si>
  <si>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</si>
  <si>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</si>
  <si>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</si>
  <si>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</si>
  <si>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</si>
  <si>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</si>
  <si>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</si>
  <si>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</si>
  <si>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</si>
  <si>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</si>
  <si>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</si>
  <si>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</si>
  <si>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</si>
  <si>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</si>
  <si>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</si>
  <si>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</si>
  <si>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</si>
  <si>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</si>
  <si>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</si>
  <si>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</si>
  <si>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</si>
  <si>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</si>
  <si>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</si>
  <si>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</si>
  <si>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</si>
  <si>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</si>
  <si>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</si>
  <si>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</si>
  <si>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</si>
  <si>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</si>
  <si>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</si>
  <si>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</si>
  <si>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</si>
  <si>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</si>
  <si>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</si>
  <si>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</si>
  <si>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</si>
  <si>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</si>
  <si>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</si>
  <si>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</si>
  <si>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</si>
  <si>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</si>
  <si>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</si>
  <si>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</si>
  <si>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</si>
  <si>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</si>
  <si>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</si>
  <si>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</si>
  <si>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</si>
  <si>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</si>
  <si>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</si>
  <si>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</si>
  <si>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</si>
  <si>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</si>
  <si>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</si>
  <si>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</si>
  <si>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</si>
  <si>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</si>
  <si>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</si>
  <si>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</si>
  <si>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</si>
  <si>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</si>
  <si>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</si>
  <si>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</si>
  <si>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</si>
  <si>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</si>
  <si>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</si>
  <si>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</si>
  <si>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</si>
  <si>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</si>
  <si>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</si>
  <si>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</si>
  <si>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</si>
  <si>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</si>
  <si>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</si>
  <si>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</si>
  <si>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</si>
  <si>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</si>
  <si>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</si>
  <si>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</si>
  <si>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</si>
  <si>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</si>
  <si>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</si>
  <si>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</si>
  <si>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</si>
  <si>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</si>
  <si>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</si>
  <si>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</si>
  <si>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</si>
  <si>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</si>
  <si>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</si>
  <si>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</si>
  <si>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</si>
  <si>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</si>
  <si>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</si>
  <si>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</si>
  <si>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</si>
  <si>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</si>
  <si>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</si>
  <si>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</si>
  <si>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</si>
  <si>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</si>
  <si>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</si>
  <si>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</si>
  <si>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</si>
  <si>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</si>
  <si>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</si>
  <si>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</si>
  <si>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</si>
  <si>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</si>
  <si>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</si>
  <si>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</si>
  <si>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</si>
  <si>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</si>
  <si>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</si>
  <si>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</si>
  <si>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</si>
  <si>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</si>
  <si>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</si>
  <si>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</si>
  <si>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</si>
  <si>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</si>
  <si>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</si>
  <si>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</si>
  <si>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</si>
  <si>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</si>
  <si>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</si>
  <si>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</si>
  <si>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</si>
  <si>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</si>
  <si>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</si>
  <si>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</si>
  <si>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</si>
  <si>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</si>
  <si>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</si>
  <si>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</si>
  <si>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</si>
  <si>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</si>
  <si>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</si>
  <si>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</si>
  <si>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</si>
  <si>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</si>
  <si>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</si>
  <si>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</si>
  <si>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</si>
  <si>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</si>
  <si>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</si>
  <si>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</si>
  <si>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</si>
  <si>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</si>
  <si>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</si>
  <si>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</si>
  <si>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</si>
  <si>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</si>
  <si>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</si>
  <si>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</si>
  <si>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</si>
  <si>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</si>
  <si>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</si>
  <si>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</si>
  <si>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</si>
  <si>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</si>
  <si>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</si>
  <si>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</si>
  <si>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</si>
  <si>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</si>
  <si>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</si>
  <si>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</si>
  <si>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</si>
  <si>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</si>
  <si>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</si>
  <si>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</si>
  <si>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</si>
  <si>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</si>
  <si>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</si>
  <si>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</si>
  <si>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</si>
  <si>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</si>
  <si>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</si>
  <si>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</si>
  <si>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</si>
  <si>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</si>
  <si>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</si>
  <si>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</si>
  <si>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</si>
  <si>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</si>
  <si>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</si>
  <si>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</si>
  <si>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</si>
  <si>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</si>
  <si>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</si>
  <si>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</si>
  <si>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</si>
  <si>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</si>
  <si>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</si>
  <si>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</si>
  <si>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</si>
  <si>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</si>
  <si>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</si>
  <si>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</si>
  <si>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</si>
  <si>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</si>
  <si>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</si>
  <si>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</si>
  <si>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</si>
  <si>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</si>
  <si>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</si>
  <si>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</si>
  <si>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</si>
  <si>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</si>
  <si>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</si>
  <si>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</si>
  <si>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</si>
  <si>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</si>
  <si>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</si>
  <si>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</si>
  <si>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</si>
  <si>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</si>
  <si>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</si>
  <si>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</si>
  <si>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</si>
  <si>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</si>
  <si>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</si>
  <si>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</si>
  <si>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</si>
  <si>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</si>
  <si>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</si>
  <si>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</si>
  <si>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</si>
  <si>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</si>
  <si>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</si>
  <si>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</si>
  <si>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</si>
  <si>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</si>
  <si>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</si>
  <si>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</si>
  <si>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</si>
  <si>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</si>
  <si>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</si>
  <si>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</si>
  <si>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</si>
  <si>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</si>
  <si>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</si>
  <si>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</si>
  <si>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</si>
  <si>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</si>
  <si>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</si>
  <si>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</si>
  <si>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</si>
  <si>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</si>
  <si>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</si>
  <si>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</si>
  <si>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</si>
  <si>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</si>
  <si>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</si>
  <si>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</si>
  <si>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</si>
  <si>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</si>
  <si>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</si>
  <si>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</si>
  <si>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</si>
  <si>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</si>
  <si>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</si>
  <si>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</si>
  <si>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</si>
  <si>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</si>
  <si>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</si>
  <si>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</si>
  <si>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</si>
  <si>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</si>
  <si>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</si>
  <si>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</si>
  <si>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</si>
  <si>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</si>
  <si>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</si>
  <si>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</si>
  <si>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</si>
  <si>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</si>
  <si>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</si>
  <si>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</si>
  <si>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</si>
  <si>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</si>
  <si>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</si>
  <si>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</si>
  <si>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</si>
  <si>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</si>
  <si>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</si>
  <si>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</si>
  <si>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</si>
  <si>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</si>
  <si>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</si>
  <si>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</si>
  <si>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</si>
  <si>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</si>
  <si>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</si>
  <si>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</si>
  <si>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</si>
  <si>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</si>
  <si>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</si>
  <si>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</si>
  <si>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</si>
  <si>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</si>
  <si>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</si>
  <si>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</si>
  <si>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</si>
  <si>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</si>
  <si>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</si>
  <si>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</si>
  <si>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</si>
  <si>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</si>
  <si>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</si>
  <si>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</si>
  <si>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</si>
  <si>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</si>
  <si>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</si>
  <si>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</si>
  <si>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</si>
  <si>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</si>
  <si>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</si>
  <si>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</si>
  <si>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</si>
  <si>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</si>
  <si>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</si>
  <si>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</si>
  <si>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</si>
  <si>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</si>
  <si>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</si>
  <si>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</si>
  <si>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</si>
  <si>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</si>
  <si>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</si>
  <si>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</si>
  <si>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</si>
  <si>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</si>
  <si>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</si>
  <si>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</si>
  <si>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</si>
  <si>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</si>
  <si>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</si>
  <si>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</si>
  <si>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</si>
  <si>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</si>
  <si>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</si>
  <si>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</si>
  <si>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</si>
  <si>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</si>
  <si>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</si>
  <si>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</si>
  <si>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</si>
  <si>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</si>
  <si>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</si>
  <si>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</si>
  <si>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</si>
  <si>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</si>
  <si>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</si>
  <si>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</si>
  <si>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</si>
  <si>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</si>
  <si>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</si>
  <si>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</si>
  <si>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</si>
  <si>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</si>
  <si>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</si>
  <si>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</si>
  <si>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</si>
  <si>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</si>
  <si>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</si>
  <si>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</si>
  <si>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</si>
  <si>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</si>
  <si>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</si>
  <si>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</si>
  <si>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</si>
  <si>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</si>
  <si>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</si>
  <si>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</si>
  <si>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</si>
  <si>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</si>
  <si>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</si>
  <si>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</si>
  <si>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</si>
  <si>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</si>
  <si>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</si>
  <si>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</si>
  <si>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</si>
  <si>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</si>
  <si>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</si>
  <si>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</si>
  <si>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</si>
  <si>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</si>
  <si>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</si>
  <si>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</si>
  <si>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</si>
  <si>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</si>
  <si>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</si>
  <si>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</si>
  <si>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</si>
  <si>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</si>
  <si>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</si>
  <si>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</si>
  <si>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</si>
  <si>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</si>
  <si>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</si>
  <si>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</si>
  <si>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</si>
  <si>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</si>
  <si>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</si>
  <si>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</si>
  <si>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</si>
  <si>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</si>
  <si>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</si>
  <si>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</si>
  <si>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</si>
  <si>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</si>
  <si>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</si>
  <si>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</si>
  <si>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</si>
  <si>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</si>
  <si>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</si>
  <si>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</si>
  <si>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</si>
  <si>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</si>
  <si>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</si>
  <si>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</si>
  <si>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</si>
  <si>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</si>
  <si>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</si>
  <si>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</si>
  <si>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</si>
  <si>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</si>
  <si>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</si>
  <si>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</si>
  <si>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</si>
  <si>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</si>
  <si>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</si>
  <si>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</si>
  <si>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</si>
  <si>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</si>
  <si>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</si>
  <si>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</si>
  <si>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</si>
  <si>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</si>
  <si>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</si>
  <si>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</si>
  <si>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</si>
  <si>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</si>
  <si>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</si>
  <si>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</si>
  <si>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</si>
  <si>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</si>
  <si>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</si>
  <si>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</si>
  <si>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</si>
  <si>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</si>
  <si>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</si>
  <si>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</si>
  <si>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</si>
  <si>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</si>
  <si>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</si>
  <si>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</si>
  <si>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</si>
  <si>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</si>
  <si>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</si>
  <si>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</si>
  <si>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</si>
  <si>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</si>
  <si>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</si>
  <si>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</si>
  <si>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</si>
  <si>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</si>
  <si>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</si>
  <si>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</si>
  <si>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</si>
  <si>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</si>
  <si>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</si>
  <si>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</si>
  <si>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</si>
  <si>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</si>
  <si>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</si>
  <si>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</si>
  <si>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</si>
  <si>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</si>
  <si>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</si>
  <si>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</si>
  <si>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</si>
  <si>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</si>
  <si>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</si>
  <si>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</si>
  <si>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</si>
  <si>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</si>
  <si>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</si>
  <si>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</si>
  <si>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</si>
  <si>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</si>
  <si>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</si>
  <si>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</si>
  <si>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</si>
  <si>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</si>
  <si>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</si>
  <si>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</si>
  <si>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</si>
  <si>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</si>
  <si>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</si>
  <si>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</si>
  <si>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</si>
  <si>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</si>
  <si>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</si>
  <si>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</si>
  <si>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</si>
  <si>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</si>
  <si>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</si>
  <si>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</si>
  <si>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</si>
  <si>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</si>
  <si>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</si>
  <si>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</si>
  <si>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</si>
  <si>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</si>
  <si>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</si>
  <si>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</si>
  <si>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</si>
  <si>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</si>
  <si>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</si>
  <si>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</si>
  <si>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</si>
  <si>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</si>
  <si>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</si>
  <si>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</si>
  <si>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</si>
  <si>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</si>
  <si>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</si>
  <si>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</si>
  <si>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</si>
  <si>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</si>
  <si>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</si>
  <si>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</si>
  <si>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</si>
  <si>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</si>
  <si>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</si>
  <si>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</si>
  <si>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</si>
  <si>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</si>
  <si>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</si>
  <si>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</si>
  <si>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</si>
  <si>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</si>
  <si>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</si>
  <si>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</si>
  <si>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</si>
  <si>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</si>
  <si>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</si>
  <si>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</si>
  <si>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</si>
  <si>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</si>
  <si>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</si>
  <si>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</si>
  <si>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</si>
  <si>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</si>
  <si>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</si>
  <si>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</si>
  <si>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</si>
  <si>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</si>
  <si>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</si>
  <si>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</si>
  <si>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</si>
  <si>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</si>
  <si>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</si>
  <si>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</si>
  <si>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</si>
  <si>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</si>
  <si>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</si>
  <si>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</si>
  <si>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</si>
  <si>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</si>
  <si>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</si>
  <si>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</si>
  <si>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</si>
  <si>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</si>
  <si>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</si>
  <si>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</si>
  <si>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</si>
  <si>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</si>
  <si>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</si>
  <si>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</si>
  <si>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</si>
  <si>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</si>
  <si>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</si>
  <si>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</si>
  <si>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</si>
  <si>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</si>
  <si>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</si>
  <si>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</si>
  <si>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</si>
  <si>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</si>
  <si>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</si>
  <si>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</si>
  <si>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</si>
  <si>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</si>
  <si>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</si>
  <si>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</si>
  <si>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</si>
  <si>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</si>
  <si>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</si>
  <si>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</si>
  <si>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</si>
  <si>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</si>
  <si>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</si>
  <si>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</si>
  <si>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</si>
  <si>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</si>
  <si>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</si>
  <si>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</si>
  <si>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</si>
  <si>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</si>
  <si>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</si>
  <si>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</si>
  <si>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</si>
  <si>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</si>
  <si>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</si>
  <si>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</si>
  <si>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</si>
  <si>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</si>
  <si>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</si>
  <si>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</si>
  <si>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</si>
  <si>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</si>
  <si>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</si>
  <si>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</si>
  <si>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</si>
  <si>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</si>
  <si>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</si>
  <si>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</si>
  <si>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</si>
  <si>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</si>
  <si>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</si>
  <si>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</si>
  <si>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</si>
  <si>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</si>
  <si>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</si>
  <si>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</si>
  <si>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</si>
  <si>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</si>
  <si>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</si>
  <si>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</si>
  <si>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</si>
  <si>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</si>
  <si>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</si>
  <si>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</si>
  <si>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</si>
  <si>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</si>
  <si>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</si>
  <si>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</si>
  <si>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</si>
  <si>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</si>
  <si>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</si>
  <si>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</si>
  <si>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</si>
  <si>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</si>
  <si>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</si>
  <si>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</si>
  <si>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</si>
  <si>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</si>
  <si>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</si>
  <si>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</si>
  <si>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</si>
  <si>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</si>
  <si>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</si>
  <si>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</si>
  <si>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</si>
  <si>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</si>
  <si>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</si>
  <si>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</si>
  <si>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</si>
  <si>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</si>
  <si>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</si>
  <si>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</si>
  <si>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</si>
  <si>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</si>
  <si>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</si>
  <si>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</si>
  <si>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</si>
  <si>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</si>
  <si>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</si>
  <si>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</si>
  <si>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</si>
  <si>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</si>
  <si>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</si>
  <si>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</si>
  <si>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</si>
  <si>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</si>
  <si>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</si>
  <si>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</si>
  <si>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</si>
  <si>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</si>
  <si>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</si>
  <si>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</si>
  <si>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</si>
  <si>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</si>
  <si>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</si>
  <si>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</si>
  <si>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</si>
  <si>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</si>
  <si>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</si>
  <si>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</si>
  <si>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</si>
  <si>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</si>
  <si>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</si>
  <si>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</si>
  <si>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</si>
  <si>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</si>
  <si>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</si>
  <si>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</si>
  <si>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</si>
  <si>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</si>
  <si>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</si>
  <si>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</si>
  <si>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</si>
  <si>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</si>
  <si>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</si>
  <si>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</si>
  <si>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</si>
  <si>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</si>
  <si>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</si>
  <si>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</si>
  <si>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</si>
  <si>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</si>
  <si>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</si>
  <si>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</si>
  <si>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</si>
  <si>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</si>
  <si>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</si>
  <si>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</si>
  <si>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</si>
  <si>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</si>
  <si>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</si>
  <si>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</si>
  <si>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</si>
  <si>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</si>
  <si>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</si>
  <si>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</si>
  <si>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</si>
  <si>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</si>
  <si>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</si>
  <si>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</si>
  <si>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</si>
  <si>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</si>
  <si>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</si>
  <si>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</si>
  <si>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</si>
  <si>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</si>
  <si>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</si>
  <si>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</si>
  <si>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</si>
  <si>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</si>
  <si>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</si>
  <si>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</si>
  <si>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</si>
  <si>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</si>
  <si>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</si>
  <si>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</si>
  <si>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</si>
  <si>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</si>
  <si>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</si>
  <si>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</si>
  <si>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</si>
  <si>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</si>
  <si>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</si>
  <si>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</si>
  <si>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</si>
  <si>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</si>
  <si>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</si>
  <si>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</si>
  <si>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</si>
  <si>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</si>
  <si>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</si>
  <si>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</si>
  <si>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</si>
  <si>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</si>
  <si>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</si>
  <si>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</si>
  <si>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</si>
  <si>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</si>
  <si>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</si>
  <si>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</si>
  <si>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</si>
  <si>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</si>
  <si>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</si>
  <si>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</si>
  <si>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</si>
  <si>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</si>
  <si>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</si>
  <si>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</si>
  <si>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</si>
  <si>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</si>
  <si>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</si>
  <si>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</si>
  <si>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</si>
  <si>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</si>
  <si>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</si>
  <si>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</si>
  <si>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</si>
  <si>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</si>
  <si>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</si>
  <si>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</si>
  <si>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</si>
  <si>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</si>
  <si>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</si>
  <si>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</si>
  <si>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</si>
  <si>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</si>
  <si>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</si>
  <si>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</si>
  <si>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</si>
  <si>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</si>
  <si>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</si>
  <si>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</si>
  <si>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</si>
  <si>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</si>
  <si>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</si>
  <si>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</si>
  <si>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</si>
  <si>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</si>
  <si>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</si>
  <si>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</si>
  <si>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</si>
  <si>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</si>
  <si>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</si>
  <si>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</si>
  <si>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</si>
  <si>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</si>
  <si>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</si>
  <si>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</si>
  <si>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</si>
  <si>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</si>
  <si>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</si>
  <si>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</si>
  <si>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</si>
  <si>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</si>
  <si>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</si>
  <si>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</si>
  <si>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</si>
  <si>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</si>
  <si>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</si>
  <si>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</si>
  <si>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</si>
  <si>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</si>
  <si>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</si>
  <si>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</si>
  <si>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</si>
  <si>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</si>
  <si>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</si>
  <si>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</si>
  <si>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</si>
  <si>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</si>
  <si>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</si>
  <si>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</si>
  <si>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</si>
  <si>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</si>
  <si>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</si>
  <si>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</si>
  <si>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</si>
  <si>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</si>
  <si>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</si>
  <si>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</si>
  <si>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</si>
  <si>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</si>
  <si>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</si>
  <si>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</si>
  <si>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</si>
  <si>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</si>
  <si>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</si>
  <si>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</si>
  <si>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</si>
  <si>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</si>
  <si>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</si>
  <si>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</si>
  <si>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</si>
  <si>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</si>
  <si>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</si>
  <si>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</si>
  <si>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</si>
  <si>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</si>
  <si>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</si>
  <si>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</si>
  <si>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</si>
  <si>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</si>
  <si>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</si>
  <si>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</si>
  <si>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</si>
  <si>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</si>
  <si>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</si>
  <si>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</si>
  <si>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</si>
  <si>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</si>
  <si>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</si>
  <si>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</si>
  <si>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</si>
  <si>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</si>
  <si>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</si>
  <si>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</si>
  <si>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</si>
  <si>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</si>
  <si>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</si>
  <si>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</si>
  <si>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</si>
  <si>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</si>
  <si>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</si>
  <si>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</si>
  <si>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</si>
  <si>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</si>
  <si>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</si>
  <si>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</si>
  <si>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</si>
  <si>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</si>
  <si>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</si>
  <si>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</si>
  <si>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</si>
  <si>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</si>
  <si>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</si>
  <si>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</si>
  <si>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</si>
  <si>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</si>
  <si>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</si>
  <si>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</si>
  <si>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</si>
  <si>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</si>
  <si>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</si>
  <si>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</si>
  <si>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</si>
  <si>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</si>
  <si>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</si>
  <si>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</si>
  <si>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</si>
  <si>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</si>
  <si>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</si>
  <si>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</si>
  <si>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</si>
  <si>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</si>
  <si>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</si>
  <si>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</si>
  <si>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</si>
  <si>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</si>
  <si>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</si>
  <si>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</si>
  <si>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</si>
  <si>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</si>
  <si>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</si>
  <si>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</si>
  <si>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</si>
  <si>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</si>
  <si>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</si>
  <si>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</si>
  <si>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</si>
  <si>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</si>
  <si>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</si>
  <si>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</si>
  <si>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</si>
  <si>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</si>
  <si>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</si>
  <si>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</si>
  <si>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</si>
  <si>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</si>
  <si>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</si>
  <si>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</si>
  <si>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</si>
  <si>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</si>
  <si>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</si>
  <si>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</si>
  <si>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</si>
  <si>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</si>
  <si>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</si>
  <si>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</si>
  <si>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</si>
  <si>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</si>
  <si>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</si>
  <si>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</si>
  <si>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</si>
  <si>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</si>
  <si>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</si>
  <si>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</si>
  <si>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</si>
  <si>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</si>
  <si>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</si>
  <si>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</si>
  <si>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</si>
  <si>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</si>
  <si>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</si>
  <si>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</si>
  <si>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</si>
  <si>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</si>
  <si>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</si>
  <si>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</si>
  <si>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</si>
  <si>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</si>
  <si>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</si>
  <si>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</si>
  <si>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</si>
  <si>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</si>
  <si>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</si>
  <si>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</si>
  <si>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</si>
  <si>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</si>
  <si>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</si>
  <si>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</si>
  <si>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</si>
  <si>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</si>
  <si>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</si>
  <si>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</si>
  <si>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</si>
  <si>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</si>
  <si>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</si>
  <si>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</si>
  <si>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</si>
  <si>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</si>
  <si>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</si>
  <si>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</si>
  <si>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</si>
  <si>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</si>
  <si>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</si>
  <si>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</si>
  <si>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</si>
  <si>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</si>
  <si>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</si>
  <si>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</si>
  <si>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</si>
  <si>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</si>
  <si>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</si>
  <si>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</si>
  <si>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</si>
  <si>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</si>
  <si>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</si>
  <si>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</si>
  <si>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</si>
  <si>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</si>
  <si>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</si>
  <si>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</si>
  <si>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</si>
  <si>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</si>
  <si>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</si>
  <si>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</si>
  <si>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</si>
  <si>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</si>
  <si>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</si>
  <si>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</si>
  <si>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</si>
  <si>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</si>
  <si>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</si>
  <si>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</si>
  <si>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</si>
  <si>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</si>
  <si>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</si>
  <si>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</si>
  <si>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</si>
  <si>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</si>
  <si>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</si>
  <si>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</si>
  <si>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</si>
  <si>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</si>
  <si>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</si>
  <si>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</si>
  <si>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</si>
  <si>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</si>
  <si>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</si>
  <si>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</si>
  <si>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</si>
  <si>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</si>
  <si>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</si>
  <si>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</si>
  <si>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</si>
  <si>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</si>
  <si>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</si>
  <si>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</si>
  <si>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</si>
  <si>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</si>
  <si>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</si>
  <si>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</si>
  <si>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</si>
  <si>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</si>
  <si>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</si>
  <si>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</si>
  <si>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</si>
  <si>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</si>
  <si>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</si>
  <si>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</si>
  <si>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</si>
  <si>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</si>
  <si>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</si>
  <si>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</si>
  <si>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</si>
  <si>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</si>
  <si>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</si>
  <si>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</si>
  <si>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</si>
  <si>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</si>
  <si>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</si>
  <si>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</si>
  <si>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</si>
  <si>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</si>
  <si>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</si>
  <si>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</si>
  <si>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</si>
  <si>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</si>
  <si>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</si>
  <si>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</si>
  <si>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</si>
  <si>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</si>
  <si>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</si>
  <si>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</si>
  <si>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</si>
  <si>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</si>
  <si>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</si>
  <si>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</si>
  <si>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</si>
  <si>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</si>
  <si>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</si>
  <si>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</si>
  <si>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</si>
  <si>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</si>
  <si>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</si>
  <si>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</si>
  <si>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</si>
  <si>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</si>
  <si>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</si>
  <si>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</si>
  <si>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</si>
  <si>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</si>
  <si>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</si>
  <si>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</si>
  <si>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</si>
  <si>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</si>
  <si>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</si>
  <si>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</si>
  <si>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</si>
  <si>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</si>
  <si>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</si>
  <si>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</si>
  <si>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</si>
  <si>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</si>
  <si>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</si>
  <si>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</si>
  <si>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</si>
  <si>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</si>
  <si>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</si>
  <si>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</si>
  <si>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</si>
  <si>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</si>
  <si>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</si>
  <si>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</si>
  <si>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</si>
  <si>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</si>
  <si>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</si>
  <si>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</si>
  <si>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</si>
  <si>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</si>
  <si>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</si>
  <si>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</si>
  <si>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</si>
  <si>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</si>
  <si>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</si>
  <si>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</si>
  <si>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</si>
  <si>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</si>
  <si>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</si>
  <si>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</si>
  <si>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</si>
  <si>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</si>
  <si>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</si>
  <si>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</si>
  <si>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</si>
  <si>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</si>
  <si>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</si>
  <si>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</si>
  <si>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</si>
  <si>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</si>
  <si>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</si>
  <si>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</si>
  <si>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</si>
  <si>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</si>
  <si>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</si>
  <si>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</si>
  <si>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</si>
  <si>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</si>
  <si>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</si>
  <si>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</si>
  <si>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</si>
  <si>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</si>
  <si>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</si>
  <si>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</si>
  <si>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</si>
  <si>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</si>
  <si>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</si>
  <si>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</si>
  <si>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</si>
  <si>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</si>
  <si>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</si>
  <si>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</si>
  <si>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</si>
  <si>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</si>
  <si>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</si>
  <si>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</si>
  <si>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</si>
  <si>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</si>
  <si>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</si>
  <si>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</si>
  <si>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</si>
  <si>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</si>
  <si>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</si>
  <si>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</si>
  <si>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</si>
  <si>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</si>
  <si>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</si>
  <si>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</si>
  <si>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</si>
  <si>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</si>
  <si>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</si>
  <si>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</si>
  <si>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</si>
  <si>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</si>
  <si>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</si>
  <si>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</si>
  <si>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</si>
  <si>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</si>
  <si>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</si>
  <si>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</si>
  <si>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</si>
  <si>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</si>
  <si>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</si>
  <si>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</si>
  <si>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</si>
  <si>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</si>
  <si>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</si>
  <si>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</si>
  <si>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</si>
  <si>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</si>
  <si>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</si>
  <si>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</si>
  <si>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</si>
  <si>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</si>
  <si>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</si>
  <si>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</si>
  <si>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</si>
  <si>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</si>
  <si>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</si>
  <si>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</si>
  <si>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</si>
  <si>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</si>
  <si>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</si>
  <si>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</si>
  <si>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</si>
  <si>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</si>
  <si>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</si>
  <si>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</si>
  <si>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</si>
  <si>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</si>
  <si>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</si>
  <si>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</si>
  <si>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</si>
  <si>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</si>
  <si>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</si>
  <si>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</si>
  <si>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</si>
  <si>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</si>
  <si>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</si>
  <si>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</si>
  <si>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</si>
  <si>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</si>
  <si>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</si>
  <si>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</si>
  <si>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</si>
  <si>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</si>
  <si>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</si>
  <si>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</si>
  <si>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</si>
  <si>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</si>
  <si>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</si>
  <si>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</si>
  <si>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</si>
  <si>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</si>
  <si>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</si>
  <si>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</si>
  <si>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</si>
  <si>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</si>
  <si>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</si>
  <si>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</si>
  <si>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</si>
  <si>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</si>
  <si>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</si>
  <si>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</si>
  <si>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</si>
  <si>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</si>
  <si>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</si>
  <si>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</si>
  <si>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</si>
  <si>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</si>
  <si>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</si>
  <si>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</si>
  <si>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</si>
  <si>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</si>
  <si>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</si>
  <si>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</si>
  <si>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</si>
  <si>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</si>
  <si>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</si>
  <si>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</si>
  <si>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</si>
  <si>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</si>
  <si>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</si>
  <si>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</si>
  <si>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</si>
  <si>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</si>
  <si>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</si>
  <si>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</si>
  <si>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</si>
  <si>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</si>
  <si>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</si>
  <si>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</si>
  <si>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</si>
  <si>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</si>
  <si>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</si>
  <si>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</si>
  <si>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</si>
  <si>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</si>
  <si>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</si>
  <si>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</si>
  <si>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</si>
  <si>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</si>
  <si>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</si>
  <si>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</si>
  <si>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</si>
  <si>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</si>
  <si>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</si>
  <si>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</si>
  <si>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</si>
  <si>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</si>
  <si>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</si>
  <si>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</si>
  <si>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</si>
  <si>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</si>
  <si>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</si>
  <si>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</si>
  <si>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</si>
  <si>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</si>
  <si>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</si>
  <si>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</si>
  <si>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</si>
  <si>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</si>
  <si>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</si>
  <si>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</si>
  <si>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</si>
  <si>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</si>
  <si>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</si>
  <si>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</si>
  <si>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</si>
  <si>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</si>
  <si>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</si>
  <si>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</si>
  <si>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</si>
  <si>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</si>
  <si>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</si>
  <si>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</si>
  <si>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</si>
  <si>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</si>
  <si>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</si>
  <si>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</si>
  <si>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</si>
  <si>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</si>
  <si>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</si>
  <si>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</si>
  <si>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</si>
  <si>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</si>
  <si>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</si>
  <si>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</si>
  <si>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</si>
  <si>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</si>
  <si>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</si>
  <si>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</si>
  <si>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</si>
  <si>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</si>
  <si>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</si>
  <si>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</si>
  <si>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</si>
  <si>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</si>
  <si>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</si>
  <si>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</si>
  <si>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</si>
  <si>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</si>
  <si>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</si>
  <si>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</si>
  <si>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</si>
  <si>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</si>
  <si>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</si>
  <si>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</si>
  <si>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</si>
  <si>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</si>
  <si>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</si>
  <si>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</si>
  <si>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</si>
  <si>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</si>
  <si>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</si>
  <si>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</si>
  <si>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</si>
  <si>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</si>
  <si>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</si>
  <si>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</si>
  <si>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</si>
  <si>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</si>
  <si>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</si>
  <si>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</si>
  <si>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</si>
  <si>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</si>
  <si>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</si>
  <si>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</si>
  <si>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</si>
  <si>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</si>
  <si>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</si>
  <si>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</si>
  <si>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</si>
  <si>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</si>
  <si>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</si>
  <si>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</si>
  <si>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</si>
  <si>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</si>
  <si>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</si>
  <si>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</si>
  <si>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</si>
  <si>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</si>
  <si>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</si>
  <si>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</si>
  <si>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</si>
  <si>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</si>
  <si>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</si>
  <si>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</si>
  <si>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</si>
  <si>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</si>
  <si>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</si>
  <si>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</si>
  <si>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</si>
  <si>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</si>
  <si>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</si>
  <si>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</si>
  <si>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</si>
  <si>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</si>
  <si>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</si>
  <si>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</si>
  <si>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</si>
  <si>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</si>
  <si>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</si>
  <si>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</si>
  <si>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</si>
  <si>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</si>
  <si>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</si>
  <si>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</si>
  <si>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</si>
  <si>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</si>
  <si>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</si>
  <si>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</si>
  <si>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</si>
  <si>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</si>
  <si>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</si>
  <si>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</si>
  <si>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</si>
  <si>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</si>
  <si>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</si>
  <si>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</si>
  <si>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</si>
  <si>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</si>
  <si>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</si>
  <si>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</si>
  <si>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</si>
  <si>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</si>
  <si>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</si>
  <si>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</si>
  <si>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</si>
  <si>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</si>
  <si>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</si>
  <si>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</si>
  <si>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</si>
  <si>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</si>
  <si>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</si>
  <si>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</si>
  <si>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</si>
  <si>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</si>
  <si>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</si>
  <si>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</si>
  <si>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</si>
  <si>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</si>
  <si>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</si>
  <si>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</si>
  <si>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</si>
  <si>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</si>
  <si>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</si>
  <si>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</si>
  <si>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</si>
  <si>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</si>
  <si>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</si>
  <si>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</si>
  <si>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</si>
  <si>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</si>
  <si>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</si>
  <si>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</si>
  <si>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</si>
  <si>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</si>
  <si>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</si>
  <si>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</si>
  <si>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</si>
  <si>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</si>
  <si>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</si>
  <si>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</si>
  <si>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</si>
  <si>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</si>
  <si>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</si>
  <si>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</si>
  <si>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</si>
  <si>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</si>
  <si>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</si>
  <si>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</si>
  <si>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</si>
  <si>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</si>
  <si>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</si>
  <si>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</si>
  <si>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</si>
  <si>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</si>
  <si>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</si>
  <si>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</si>
  <si>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</si>
  <si>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</si>
  <si>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</si>
  <si>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</si>
  <si>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</si>
  <si>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</si>
  <si>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</si>
  <si>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</si>
  <si>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</si>
  <si>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</si>
  <si>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</si>
  <si>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</si>
  <si>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</si>
  <si>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</si>
  <si>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</si>
  <si>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</si>
  <si>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</si>
  <si>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</si>
  <si>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</si>
  <si>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</si>
  <si>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</si>
  <si>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</si>
  <si>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</si>
  <si>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</si>
  <si>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</si>
  <si>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</si>
  <si>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</si>
  <si>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</si>
  <si>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</si>
  <si>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</si>
  <si>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</si>
  <si>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</si>
  <si>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</si>
  <si>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</si>
  <si>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</si>
  <si>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</si>
  <si>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</si>
  <si>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</si>
  <si>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</si>
  <si>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</si>
  <si>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</si>
  <si>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</si>
  <si>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</si>
  <si>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</si>
  <si>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</si>
  <si>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</si>
  <si>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</si>
  <si>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</si>
  <si>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</si>
  <si>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</si>
  <si>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</si>
  <si>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</si>
  <si>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</si>
  <si>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</si>
  <si>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</si>
  <si>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</si>
  <si>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</si>
  <si>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</si>
  <si>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</si>
  <si>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</si>
  <si>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</si>
  <si>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</si>
  <si>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</si>
  <si>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</si>
  <si>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</si>
  <si>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</si>
  <si>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</si>
  <si>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</si>
  <si>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</si>
  <si>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</si>
  <si>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</si>
  <si>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</si>
  <si>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</si>
  <si>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</si>
  <si>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</si>
  <si>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</si>
  <si>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</si>
  <si>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</si>
  <si>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</si>
  <si>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</si>
  <si>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</si>
  <si>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</si>
  <si>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</si>
  <si>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</si>
  <si>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</si>
  <si>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</si>
  <si>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</si>
  <si>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</si>
  <si>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</si>
  <si>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</si>
  <si>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</si>
  <si>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</si>
  <si>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</si>
  <si>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</si>
  <si>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</si>
  <si>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</si>
  <si>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</si>
  <si>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</si>
  <si>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</si>
  <si>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</si>
  <si>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</si>
  <si>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</si>
  <si>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</si>
  <si>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</si>
  <si>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</si>
  <si>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</si>
  <si>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</si>
  <si>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</si>
  <si>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</si>
  <si>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</si>
  <si>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</si>
  <si>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</si>
  <si>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</si>
  <si>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</si>
  <si>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</si>
  <si>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</si>
  <si>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</si>
  <si>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</si>
  <si>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</si>
  <si>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</si>
  <si>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</si>
  <si>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</si>
  <si>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</si>
  <si>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</si>
  <si>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</si>
  <si>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</si>
  <si>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</si>
  <si>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</si>
  <si>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</si>
  <si>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</si>
  <si>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</si>
  <si>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</si>
  <si>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</si>
  <si>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</si>
  <si>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</si>
  <si>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</si>
  <si>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</si>
  <si>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</si>
  <si>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</si>
  <si>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</si>
  <si>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</si>
  <si>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</si>
  <si>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</si>
  <si>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</si>
  <si>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</si>
  <si>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</si>
  <si>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</si>
  <si>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</si>
  <si>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</si>
  <si>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</si>
  <si>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</si>
  <si>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</si>
  <si>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</si>
  <si>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</si>
  <si>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</si>
  <si>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</si>
  <si>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</si>
  <si>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</si>
  <si>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</si>
  <si>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</si>
  <si>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</si>
  <si>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</si>
  <si>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</si>
  <si>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</si>
  <si>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</si>
  <si>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</si>
  <si>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</si>
  <si>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</si>
  <si>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</si>
  <si>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</si>
  <si>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</si>
  <si>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</si>
  <si>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</si>
  <si>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</si>
  <si>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</si>
  <si>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</si>
  <si>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</si>
  <si>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</si>
  <si>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</si>
  <si>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</si>
  <si>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</si>
  <si>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</si>
  <si>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</si>
  <si>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</si>
  <si>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</si>
  <si>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</si>
  <si>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</si>
  <si>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</si>
  <si>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</si>
  <si>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</si>
  <si>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</si>
  <si>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</si>
  <si>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</si>
  <si>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</si>
  <si>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</si>
  <si>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</si>
  <si>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</si>
  <si>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</si>
  <si>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</si>
  <si>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</si>
  <si>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</si>
  <si>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</si>
  <si>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</si>
  <si>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</si>
  <si>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</si>
  <si>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</si>
  <si>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</si>
  <si>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</si>
  <si>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</si>
  <si>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</si>
  <si>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</si>
  <si>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</si>
  <si>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</si>
  <si>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</si>
  <si>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</si>
  <si>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</si>
  <si>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</si>
  <si>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</si>
  <si>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</si>
  <si>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</si>
  <si>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</si>
  <si>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</si>
  <si>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</si>
  <si>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</si>
  <si>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</si>
  <si>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</si>
  <si>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</si>
  <si>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</si>
  <si>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</si>
  <si>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</si>
  <si>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</si>
  <si>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</si>
  <si>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</si>
  <si>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</si>
  <si>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</si>
  <si>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</si>
  <si>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</si>
  <si>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</si>
  <si>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</si>
  <si>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</si>
  <si>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</si>
  <si>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</si>
  <si>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</si>
  <si>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</si>
  <si>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</si>
  <si>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</si>
  <si>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</si>
  <si>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</si>
  <si>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</si>
  <si>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</si>
  <si>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</si>
  <si>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</si>
  <si>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</si>
  <si>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</si>
  <si>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</si>
  <si>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</si>
  <si>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</si>
  <si>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</si>
  <si>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</si>
  <si>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</si>
  <si>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</si>
  <si>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</si>
  <si>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</si>
  <si>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</si>
  <si>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</si>
  <si>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</si>
  <si>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</si>
  <si>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</si>
  <si>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</si>
  <si>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</si>
  <si>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</si>
  <si>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</si>
  <si>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</si>
  <si>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</si>
  <si>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</si>
  <si>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</si>
  <si>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</si>
  <si>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</si>
  <si>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</si>
  <si>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</si>
  <si>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</si>
  <si>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</si>
  <si>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</si>
  <si>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</si>
  <si>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</si>
  <si>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</si>
  <si>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</si>
  <si>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</si>
  <si>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</si>
  <si>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</si>
  <si>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</si>
  <si>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</si>
  <si>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</si>
  <si>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</si>
  <si>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</si>
  <si>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</si>
  <si>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</si>
  <si>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</si>
  <si>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</si>
  <si>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</si>
  <si>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</si>
  <si>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</si>
  <si>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</si>
  <si>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</si>
  <si>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</si>
  <si>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</si>
  <si>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</si>
  <si>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</si>
  <si>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</si>
  <si>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</si>
  <si>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</si>
  <si>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</si>
  <si>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</si>
  <si>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</si>
  <si>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</si>
  <si>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</si>
  <si>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</si>
  <si>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</si>
  <si>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</si>
  <si>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</si>
  <si>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</si>
  <si>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</si>
  <si>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</si>
  <si>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</si>
  <si>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</si>
  <si>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</si>
  <si>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</si>
  <si>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</si>
  <si>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</si>
  <si>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</si>
  <si>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</si>
  <si>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</si>
  <si>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</si>
  <si>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</si>
  <si>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</si>
  <si>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</si>
  <si>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</si>
  <si>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</si>
  <si>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</si>
  <si>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</si>
  <si>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</si>
  <si>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</si>
  <si>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</si>
  <si>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</si>
  <si>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</si>
  <si>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</si>
  <si>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</si>
  <si>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</si>
  <si>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</si>
  <si>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</si>
  <si>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</si>
  <si>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</si>
  <si>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</si>
  <si>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</si>
  <si>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</si>
  <si>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</si>
  <si>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</si>
  <si>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</si>
  <si>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</si>
  <si>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</si>
  <si>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</si>
  <si>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</si>
  <si>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</si>
  <si>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</si>
  <si>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</si>
  <si>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</si>
  <si>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</si>
  <si>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</si>
  <si>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</si>
  <si>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</si>
  <si>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</si>
  <si>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</si>
  <si>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</si>
  <si>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</si>
  <si>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</si>
  <si>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</si>
  <si>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</si>
  <si>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</si>
  <si>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</si>
  <si>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</si>
  <si>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</si>
  <si>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</si>
  <si>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</si>
  <si>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</si>
  <si>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</si>
  <si>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</si>
  <si>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</si>
  <si>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</si>
  <si>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</si>
  <si>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</si>
  <si>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</si>
  <si>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</si>
  <si>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</si>
  <si>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</si>
  <si>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</si>
  <si>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</si>
  <si>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</si>
  <si>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</si>
  <si>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</si>
  <si>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</si>
  <si>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</si>
  <si>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</si>
  <si>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</si>
  <si>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</si>
  <si>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</si>
  <si>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</si>
  <si>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</si>
  <si>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</si>
  <si>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</si>
  <si>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</si>
  <si>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</si>
  <si>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</si>
  <si>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</si>
  <si>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</si>
  <si>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</si>
  <si>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</si>
  <si>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</si>
  <si>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</si>
  <si>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</si>
  <si>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</si>
  <si>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</si>
  <si>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</si>
  <si>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</si>
  <si>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</si>
  <si>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</si>
  <si>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</si>
  <si>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</si>
  <si>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</si>
  <si>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</si>
  <si>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</si>
  <si>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</si>
  <si>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</si>
  <si>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</si>
  <si>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</si>
  <si>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</si>
  <si>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</si>
  <si>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</si>
  <si>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</si>
  <si>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</si>
  <si>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</si>
  <si>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</si>
  <si>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</si>
  <si>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</si>
  <si>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</si>
  <si>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</si>
  <si>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</si>
  <si>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</si>
  <si>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</si>
  <si>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</si>
  <si>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</si>
  <si>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</si>
  <si>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</si>
  <si>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</si>
  <si>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</si>
  <si>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</si>
  <si>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</si>
  <si>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</si>
  <si>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</si>
  <si>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</si>
  <si>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</si>
  <si>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</si>
  <si>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</si>
  <si>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</si>
  <si>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</si>
  <si>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</si>
  <si>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</si>
  <si>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</si>
  <si>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</si>
  <si>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</si>
  <si>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</si>
  <si>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</si>
  <si>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</si>
  <si>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</si>
  <si>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</si>
  <si>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</si>
  <si>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</si>
  <si>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</si>
  <si>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</si>
  <si>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</si>
  <si>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</si>
  <si>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</si>
  <si>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</si>
  <si>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</si>
  <si>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</si>
  <si>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</si>
  <si>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</si>
  <si>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</si>
  <si>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</si>
  <si>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</si>
  <si>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</si>
  <si>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</si>
  <si>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</si>
  <si>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</si>
  <si>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</si>
  <si>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</si>
  <si>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</si>
  <si>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</si>
  <si>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</si>
  <si>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</si>
  <si>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</si>
  <si>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</si>
  <si>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</si>
  <si>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</si>
  <si>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</si>
  <si>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</si>
  <si>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</si>
  <si>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</si>
  <si>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</si>
  <si>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</si>
  <si>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</si>
  <si>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</si>
  <si>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</si>
  <si>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</si>
  <si>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</si>
  <si>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</si>
  <si>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</si>
  <si>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</si>
  <si>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</si>
  <si>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</si>
  <si>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</si>
  <si>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</si>
  <si>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</si>
  <si>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</si>
  <si>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</si>
  <si>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</si>
  <si>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</si>
  <si>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</si>
  <si>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</si>
  <si>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</si>
  <si>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</si>
  <si>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</si>
  <si>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</si>
  <si>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</si>
  <si>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</si>
  <si>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</si>
  <si>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</si>
  <si>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</si>
  <si>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</si>
  <si>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</si>
  <si>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</si>
  <si>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</si>
  <si>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</si>
  <si>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</si>
  <si>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</si>
  <si>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</si>
  <si>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</si>
  <si>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</si>
  <si>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</si>
  <si>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</si>
  <si>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</si>
  <si>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</si>
  <si>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</si>
  <si>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</si>
  <si>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</si>
  <si>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</si>
  <si>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</si>
  <si>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</si>
  <si>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</si>
  <si>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</si>
  <si>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</si>
  <si>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</si>
  <si>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</si>
  <si>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</si>
  <si>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</si>
  <si>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</si>
  <si>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</si>
  <si>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</si>
  <si>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</si>
  <si>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</si>
  <si>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</si>
  <si>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</si>
  <si>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</si>
  <si>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</si>
  <si>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</si>
  <si>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</si>
  <si>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</si>
  <si>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</si>
  <si>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</si>
  <si>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</si>
  <si>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</si>
  <si>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</si>
  <si>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</si>
  <si>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</si>
  <si>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</si>
  <si>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</si>
  <si>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</si>
  <si>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</si>
  <si>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</si>
  <si>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</si>
  <si>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</si>
  <si>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</si>
  <si>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</si>
  <si>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</si>
  <si>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</si>
  <si>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</si>
  <si>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</si>
  <si>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</si>
  <si>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</si>
  <si>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</si>
  <si>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</si>
  <si>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</si>
  <si>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</si>
  <si>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</si>
  <si>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</si>
  <si>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</si>
  <si>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</si>
  <si>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</si>
  <si>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</si>
  <si>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</si>
  <si>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</si>
  <si>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</si>
  <si>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</si>
  <si>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</si>
  <si>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</si>
  <si>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</si>
  <si>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</si>
  <si>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</si>
  <si>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</si>
  <si>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</si>
  <si>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</si>
  <si>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</si>
  <si>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</si>
  <si>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</si>
  <si>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</si>
  <si>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</si>
  <si>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</si>
  <si>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</si>
  <si>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</si>
  <si>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</si>
  <si>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</si>
  <si>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</si>
  <si>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</si>
  <si>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</si>
  <si>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</si>
  <si>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</si>
  <si>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</si>
  <si>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</si>
  <si>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</si>
  <si>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</si>
  <si>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</si>
  <si>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</si>
  <si>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</si>
  <si>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</si>
  <si>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</si>
  <si>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</si>
  <si>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</si>
  <si>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</si>
  <si>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</si>
  <si>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</si>
  <si>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</si>
  <si>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</si>
  <si>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</si>
  <si>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</si>
  <si>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</si>
  <si>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</si>
  <si>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</si>
  <si>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</si>
  <si>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</si>
  <si>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</si>
  <si>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</si>
  <si>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</si>
  <si>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</si>
  <si>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</si>
  <si>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</si>
  <si>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</si>
  <si>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</si>
  <si>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</si>
  <si>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</si>
  <si>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</si>
  <si>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</si>
  <si>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</si>
  <si>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</si>
  <si>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</si>
  <si>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</si>
  <si>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</si>
  <si>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</si>
  <si>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</si>
  <si>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</si>
  <si>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</si>
  <si>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</si>
  <si>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</si>
  <si>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</si>
  <si>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</si>
  <si>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</si>
  <si>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</si>
  <si>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</si>
  <si>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</si>
  <si>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</si>
  <si>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</si>
  <si>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</si>
  <si>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</si>
  <si>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</si>
  <si>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</si>
  <si>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</si>
  <si>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</si>
  <si>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</si>
  <si>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</si>
  <si>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</si>
  <si>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</si>
  <si>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</si>
  <si>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</si>
  <si>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</si>
  <si>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</si>
  <si>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</si>
  <si>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</si>
  <si>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</si>
  <si>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</si>
  <si>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</si>
  <si>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</si>
  <si>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</si>
  <si>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</si>
  <si>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</si>
  <si>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</si>
  <si>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</si>
  <si>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</si>
  <si>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</si>
  <si>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</si>
  <si>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</si>
  <si>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</si>
  <si>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</si>
  <si>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</si>
  <si>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</si>
  <si>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</si>
  <si>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</si>
  <si>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</si>
  <si>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</si>
  <si>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</si>
  <si>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</si>
  <si>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</si>
  <si>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</si>
  <si>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</si>
  <si>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</si>
  <si>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</si>
  <si>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</si>
  <si>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</si>
  <si>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</si>
  <si>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</si>
  <si>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</si>
  <si>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</si>
  <si>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</si>
  <si>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</si>
  <si>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</si>
  <si>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</si>
  <si>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</si>
  <si>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</si>
  <si>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</si>
  <si>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</si>
  <si>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</si>
  <si>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</si>
  <si>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</si>
  <si>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</si>
  <si>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</si>
  <si>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</si>
  <si>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</si>
  <si>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</si>
  <si>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</si>
  <si>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</si>
  <si>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</si>
  <si>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</si>
  <si>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</si>
  <si>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</si>
  <si>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</si>
  <si>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</si>
  <si>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</si>
  <si>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</si>
  <si>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</si>
  <si>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</si>
  <si>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</si>
  <si>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</si>
  <si>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</si>
  <si>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</si>
  <si>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</si>
  <si>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</si>
  <si>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</si>
  <si>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</si>
  <si>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</si>
  <si>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</si>
  <si>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</si>
  <si>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</si>
  <si>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</si>
  <si>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</si>
  <si>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</si>
  <si>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</si>
  <si>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</si>
  <si>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</si>
  <si>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</si>
  <si>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</si>
  <si>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</si>
  <si>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</si>
  <si>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</si>
  <si>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</si>
  <si>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</si>
  <si>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</si>
  <si>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</si>
  <si>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</si>
  <si>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</si>
  <si>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</si>
  <si>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</si>
  <si>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</si>
  <si>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</si>
  <si>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</si>
  <si>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</si>
  <si>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</si>
  <si>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</si>
  <si>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</si>
  <si>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</si>
  <si>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</si>
  <si>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</si>
  <si>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</si>
  <si>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</si>
  <si>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</si>
  <si>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</si>
  <si>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</si>
  <si>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</si>
  <si>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</si>
  <si>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</si>
  <si>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</si>
  <si>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</si>
  <si>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</si>
  <si>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</si>
  <si>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</si>
  <si>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</si>
  <si>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</si>
  <si>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</si>
  <si>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</si>
  <si>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</si>
  <si>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</si>
  <si>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</si>
  <si>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</si>
  <si>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</si>
  <si>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</si>
  <si>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</si>
  <si>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</si>
  <si>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</si>
  <si>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</si>
  <si>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</si>
  <si>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</si>
  <si>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</si>
  <si>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</si>
  <si>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</si>
  <si>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</si>
  <si>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</si>
  <si>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</si>
  <si>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</si>
  <si>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</si>
  <si>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</si>
  <si>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</si>
  <si>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</si>
  <si>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</si>
  <si>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</si>
  <si>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</si>
  <si>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</si>
  <si>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</si>
  <si>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</si>
  <si>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</si>
  <si>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</si>
  <si>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</si>
  <si>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</si>
  <si>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</si>
  <si>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</si>
  <si>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</si>
  <si>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</si>
  <si>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</si>
  <si>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</si>
  <si>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</si>
  <si>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</si>
  <si>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</si>
  <si>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</si>
  <si>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</si>
  <si>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</si>
  <si>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</si>
  <si>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</si>
  <si>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</si>
  <si>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</si>
  <si>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</si>
  <si>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</si>
  <si>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</si>
  <si>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</si>
  <si>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</si>
  <si>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</si>
  <si>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</si>
  <si>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</si>
  <si>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</si>
  <si>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</si>
  <si>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</si>
  <si>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</si>
  <si>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</si>
  <si>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</si>
  <si>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</si>
  <si>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</si>
  <si>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</si>
  <si>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</si>
  <si>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</si>
  <si>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</si>
  <si>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</si>
  <si>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</si>
  <si>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</si>
  <si>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</si>
  <si>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</si>
  <si>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</si>
  <si>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</si>
  <si>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</si>
  <si>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</si>
  <si>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</si>
  <si>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</si>
  <si>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</si>
  <si>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</si>
  <si>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</si>
  <si>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</si>
  <si>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</si>
  <si>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</si>
  <si>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</si>
  <si>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</si>
  <si>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</si>
  <si>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</si>
  <si>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</si>
  <si>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</si>
  <si>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</si>
  <si>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</si>
  <si>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</si>
  <si>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</si>
  <si>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</si>
  <si>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</si>
  <si>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</si>
  <si>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</si>
  <si>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</si>
  <si>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</si>
  <si>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</si>
  <si>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</si>
  <si>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</si>
  <si>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</si>
  <si>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</si>
  <si>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</si>
  <si>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</si>
  <si>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</si>
  <si>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</si>
  <si>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</si>
  <si>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</si>
  <si>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</si>
  <si>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</si>
  <si>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</si>
  <si>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</si>
  <si>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</si>
  <si>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</si>
  <si>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</si>
  <si>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</si>
  <si>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</si>
  <si>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</si>
  <si>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</si>
  <si>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</si>
  <si>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</si>
  <si>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</si>
  <si>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</si>
  <si>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</si>
  <si>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</si>
  <si>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</si>
  <si>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</si>
  <si>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</si>
  <si>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</si>
  <si>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</si>
  <si>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</si>
  <si>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</si>
  <si>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</si>
  <si>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</si>
  <si>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</si>
  <si>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</si>
  <si>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</si>
  <si>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</si>
  <si>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</si>
  <si>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</si>
  <si>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</si>
  <si>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</si>
  <si>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</si>
  <si>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</si>
  <si>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</si>
  <si>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</si>
  <si>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</si>
  <si>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</si>
  <si>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</si>
  <si>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</si>
  <si>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</si>
  <si>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</si>
  <si>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</si>
  <si>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</si>
  <si>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</si>
  <si>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</si>
  <si>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</si>
  <si>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</si>
  <si>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</si>
  <si>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</si>
  <si>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</si>
  <si>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</si>
  <si>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</si>
  <si>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</si>
  <si>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</si>
  <si>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</si>
  <si>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</si>
  <si>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</si>
  <si>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</si>
  <si>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</si>
  <si>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</si>
  <si>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</si>
  <si>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</si>
  <si>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</si>
  <si>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</si>
  <si>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</si>
  <si>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</si>
  <si>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</si>
  <si>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</si>
  <si>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</si>
  <si>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</si>
  <si>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</si>
  <si>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</si>
  <si>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</si>
  <si>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</si>
  <si>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</si>
  <si>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</si>
  <si>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</si>
  <si>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</si>
  <si>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</si>
  <si>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</si>
  <si>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</si>
  <si>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</si>
  <si>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</si>
  <si>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</si>
  <si>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</si>
  <si>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</si>
  <si>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</si>
  <si>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</si>
  <si>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</si>
  <si>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</si>
  <si>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</si>
  <si>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</si>
  <si>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</si>
  <si>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</si>
  <si>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</si>
  <si>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</si>
  <si>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</si>
  <si>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</si>
  <si>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</si>
  <si>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</si>
  <si>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</si>
  <si>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</si>
  <si>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</si>
  <si>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</si>
  <si>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</si>
  <si>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</si>
  <si>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</si>
  <si>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</si>
  <si>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</si>
  <si>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</si>
  <si>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</si>
  <si>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</si>
  <si>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</si>
  <si>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</si>
  <si>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</si>
  <si>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</si>
  <si>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</si>
  <si>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</si>
  <si>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</si>
  <si>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</si>
  <si>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</si>
  <si>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</si>
  <si>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</si>
  <si>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</si>
  <si>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</si>
  <si>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</si>
  <si>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</si>
  <si>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</si>
  <si>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</si>
  <si>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</si>
  <si>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</si>
  <si>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</si>
  <si>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</si>
  <si>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</si>
  <si>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</si>
  <si>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</si>
  <si>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</si>
  <si>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</si>
  <si>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</si>
  <si>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</si>
  <si>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</si>
  <si>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</si>
  <si>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</si>
  <si>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</si>
  <si>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</si>
  <si>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</si>
  <si>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</si>
  <si>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</si>
  <si>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</si>
  <si>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</si>
  <si>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</si>
  <si>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</si>
  <si>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</si>
  <si>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</si>
  <si>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</si>
  <si>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</si>
  <si>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</si>
  <si>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</si>
  <si>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</si>
  <si>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</si>
  <si>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</si>
  <si>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</si>
  <si>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</si>
  <si>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</si>
  <si>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</si>
  <si>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</si>
  <si>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</si>
  <si>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</si>
  <si>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</si>
  <si>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</si>
  <si>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</si>
  <si>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</si>
  <si>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</si>
  <si>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</si>
  <si>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</si>
  <si>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</si>
  <si>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</si>
  <si>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</si>
  <si>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</si>
  <si>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</si>
  <si>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</si>
  <si>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</si>
  <si>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</si>
  <si>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</si>
  <si>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</si>
  <si>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</si>
  <si>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</si>
  <si>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</si>
  <si>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</si>
  <si>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</si>
  <si>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</si>
  <si>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</si>
  <si>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</si>
  <si>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</si>
  <si>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</si>
  <si>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</si>
  <si>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</si>
  <si>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</si>
  <si>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</si>
  <si>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</si>
  <si>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</si>
  <si>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</si>
  <si>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</si>
  <si>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</si>
  <si>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</si>
  <si>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</si>
  <si>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</si>
  <si>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</si>
  <si>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</si>
  <si>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</si>
  <si>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</si>
  <si>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</si>
  <si>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</si>
  <si>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</si>
  <si>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</si>
  <si>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</si>
  <si>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</si>
  <si>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</si>
  <si>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</si>
  <si>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</si>
  <si>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</si>
  <si>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</si>
  <si>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</si>
  <si>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</si>
  <si>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</si>
  <si>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</si>
  <si>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</si>
  <si>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</si>
  <si>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</si>
  <si>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</si>
  <si>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</si>
  <si>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</si>
  <si>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</si>
  <si>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</si>
  <si>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</si>
  <si>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</si>
  <si>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</si>
  <si>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</si>
  <si>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</si>
  <si>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</si>
  <si>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</si>
  <si>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</si>
  <si>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</si>
  <si>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</si>
  <si>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</si>
  <si>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</si>
  <si>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</si>
  <si>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</si>
  <si>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</si>
  <si>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</si>
  <si>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</si>
  <si>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</si>
  <si>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</si>
  <si>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</si>
  <si>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</si>
  <si>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</si>
  <si>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</si>
  <si>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</si>
  <si>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</si>
  <si>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</si>
  <si>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</si>
  <si>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</si>
  <si>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</si>
  <si>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</si>
  <si>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</si>
  <si>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</si>
  <si>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</si>
  <si>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</si>
  <si>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</si>
  <si>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</si>
  <si>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</si>
  <si>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</si>
  <si>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</si>
  <si>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</si>
  <si>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</si>
  <si>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</si>
  <si>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</si>
  <si>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</si>
  <si>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</si>
  <si>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</si>
  <si>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</si>
  <si>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</si>
  <si>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</si>
  <si>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</si>
  <si>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</si>
  <si>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</si>
  <si>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</si>
  <si>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</si>
  <si>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</si>
  <si>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</si>
  <si>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</si>
  <si>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</si>
  <si>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</si>
  <si>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</si>
  <si>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</si>
  <si>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</si>
  <si>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</si>
  <si>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</si>
  <si>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</si>
  <si>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</si>
  <si>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</si>
  <si>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</si>
  <si>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</si>
  <si>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</si>
  <si>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</si>
  <si>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</si>
  <si>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</si>
  <si>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</si>
  <si>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</si>
  <si>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</si>
  <si>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</si>
  <si>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</si>
  <si>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</si>
  <si>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</si>
  <si>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</si>
  <si>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</si>
  <si>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</si>
  <si>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</si>
  <si>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</si>
  <si>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</si>
  <si>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</si>
  <si>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</si>
  <si>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</si>
  <si>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</si>
  <si>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</si>
  <si>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</si>
  <si>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</si>
  <si>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</si>
  <si>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</si>
  <si>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</si>
  <si>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</si>
  <si>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</si>
  <si>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</si>
  <si>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</si>
  <si>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</si>
  <si>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</si>
  <si>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</si>
  <si>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</si>
  <si>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</si>
  <si>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</si>
  <si>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</si>
  <si>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</si>
  <si>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</si>
  <si>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</si>
  <si>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</si>
  <si>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</si>
  <si>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</si>
  <si>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</si>
  <si>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</si>
  <si>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</si>
  <si>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</si>
  <si>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</si>
  <si>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</si>
  <si>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</si>
  <si>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</si>
  <si>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</si>
  <si>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</si>
  <si>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</si>
  <si>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</si>
  <si>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</si>
  <si>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</si>
  <si>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</si>
  <si>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</si>
  <si>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</si>
  <si>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</si>
  <si>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</si>
  <si>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</si>
  <si>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</si>
  <si>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</si>
  <si>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</si>
  <si>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</si>
  <si>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</si>
  <si>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</si>
  <si>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</si>
  <si>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</si>
  <si>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</si>
  <si>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</si>
  <si>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</si>
  <si>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</si>
  <si>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</si>
  <si>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</si>
  <si>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</si>
  <si>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</si>
  <si>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</si>
  <si>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</si>
  <si>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</si>
  <si>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</si>
  <si>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</si>
  <si>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</si>
  <si>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</si>
  <si>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</si>
  <si>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</si>
  <si>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</si>
  <si>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</si>
  <si>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</si>
  <si>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</si>
  <si>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</si>
  <si>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</si>
  <si>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</si>
  <si>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</si>
  <si>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</si>
  <si>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</si>
  <si>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</si>
  <si>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</si>
  <si>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</si>
  <si>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</si>
  <si>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</si>
  <si>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</si>
  <si>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</si>
  <si>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</si>
  <si>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</si>
  <si>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</si>
  <si>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</si>
  <si>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</si>
  <si>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</si>
  <si>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</si>
  <si>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</si>
  <si>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</si>
  <si>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</si>
  <si>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</si>
  <si>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</si>
  <si>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</si>
  <si>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</si>
  <si>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</si>
  <si>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</si>
  <si>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</si>
  <si>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</si>
  <si>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</si>
  <si>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</si>
  <si>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</si>
  <si>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</si>
  <si>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</si>
  <si>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</si>
  <si>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</si>
  <si>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</si>
  <si>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</si>
  <si>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</si>
  <si>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</si>
  <si>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</si>
  <si>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</si>
  <si>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</si>
  <si>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</si>
  <si>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</si>
  <si>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</si>
  <si>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</si>
  <si>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</si>
  <si>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</si>
  <si>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</si>
  <si>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</si>
  <si>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</si>
  <si>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</si>
  <si>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</si>
  <si>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</si>
  <si>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</si>
  <si>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</si>
  <si>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</si>
  <si>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</si>
  <si>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</si>
  <si>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</si>
  <si>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</si>
  <si>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</si>
  <si>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</si>
  <si>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</si>
  <si>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</si>
  <si>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</si>
  <si>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</si>
  <si>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</si>
  <si>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</si>
  <si>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</si>
  <si>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</si>
  <si>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</si>
  <si>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</si>
  <si>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</si>
  <si>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</si>
  <si>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</si>
  <si>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</si>
  <si>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</si>
  <si>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</si>
  <si>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</si>
  <si>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</si>
  <si>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</si>
  <si>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</si>
  <si>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</si>
  <si>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</si>
  <si>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</si>
  <si>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</si>
  <si>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</si>
  <si>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</si>
  <si>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</si>
  <si>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</si>
  <si>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</si>
  <si>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</si>
  <si>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</si>
  <si>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</si>
  <si>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</si>
  <si>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</si>
  <si>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</si>
  <si>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</si>
  <si>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</si>
  <si>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</si>
  <si>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</si>
  <si>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</si>
  <si>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</si>
  <si>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</si>
  <si>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</si>
  <si>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</si>
  <si>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</si>
  <si>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</si>
  <si>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</si>
  <si>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</si>
  <si>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</si>
  <si>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</si>
  <si>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</si>
  <si>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</si>
  <si>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</si>
  <si>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</si>
  <si>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</si>
  <si>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</si>
  <si>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</si>
  <si>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</si>
  <si>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</si>
  <si>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</si>
  <si>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</si>
  <si>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</si>
  <si>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</si>
  <si>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</si>
  <si>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</si>
  <si>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</si>
  <si>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</si>
  <si>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</si>
  <si>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</si>
  <si>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</si>
  <si>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</si>
  <si>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</si>
  <si>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</si>
  <si>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</si>
  <si>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</si>
  <si>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</si>
  <si>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</si>
  <si>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</si>
  <si>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</si>
  <si>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</si>
  <si>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</si>
  <si>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</si>
  <si>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</si>
  <si>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</si>
  <si>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</si>
  <si>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</si>
  <si>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</si>
  <si>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</si>
  <si>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</si>
  <si>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</si>
  <si>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</si>
  <si>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</si>
  <si>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</si>
  <si>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</si>
  <si>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</si>
  <si>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</si>
  <si>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</si>
  <si>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</si>
  <si>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</si>
  <si>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</si>
  <si>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</si>
  <si>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</si>
  <si>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</si>
  <si>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</si>
  <si>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</si>
  <si>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</si>
  <si>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</si>
  <si>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</si>
  <si>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</si>
  <si>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</si>
  <si>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</si>
  <si>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</si>
  <si>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</si>
  <si>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</si>
  <si>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</si>
  <si>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</si>
  <si>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</si>
  <si>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</si>
  <si>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</si>
  <si>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</si>
  <si>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</si>
  <si>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</si>
  <si>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</si>
  <si>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</si>
  <si>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</si>
  <si>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</si>
  <si>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</si>
  <si>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</si>
  <si>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</si>
  <si>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</si>
  <si>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</si>
  <si>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</si>
  <si>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</si>
  <si>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</si>
  <si>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</si>
  <si>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</si>
  <si>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</si>
  <si>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</si>
  <si>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</si>
  <si>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</si>
  <si>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</si>
  <si>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</si>
  <si>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</si>
  <si>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</si>
  <si>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</si>
  <si>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</si>
  <si>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</si>
  <si>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</si>
  <si>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</si>
  <si>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</si>
  <si>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</si>
  <si>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</si>
  <si>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</si>
  <si>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</si>
  <si>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</si>
  <si>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</si>
  <si>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</si>
  <si>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</si>
  <si>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</si>
  <si>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</si>
  <si>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</si>
  <si>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</si>
  <si>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</si>
  <si>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</si>
  <si>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</si>
  <si>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</si>
  <si>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</si>
  <si>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</si>
  <si>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</si>
  <si>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</si>
  <si>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</si>
  <si>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</si>
  <si>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</si>
  <si>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</si>
  <si>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</si>
  <si>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</si>
  <si>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</si>
  <si>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</si>
  <si>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</si>
  <si>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</si>
  <si>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</si>
  <si>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</si>
  <si>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</si>
  <si>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</si>
  <si>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</si>
  <si>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</si>
  <si>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</si>
  <si>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</si>
  <si>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</si>
  <si>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</si>
  <si>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</si>
  <si>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</si>
  <si>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</si>
  <si>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</si>
  <si>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</si>
  <si>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</si>
  <si>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</si>
  <si>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</si>
  <si>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</si>
  <si>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</si>
  <si>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</si>
  <si>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</si>
  <si>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</si>
  <si>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</si>
  <si>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</si>
  <si>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</si>
  <si>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</si>
  <si>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</si>
  <si>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</si>
  <si>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</si>
  <si>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</si>
  <si>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</si>
  <si>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</si>
  <si>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</si>
  <si>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</si>
  <si>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</si>
  <si>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</si>
  <si>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</si>
  <si>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</si>
  <si>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</si>
  <si>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</si>
  <si>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</si>
  <si>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</si>
  <si>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</si>
  <si>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</si>
  <si>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</si>
  <si>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</si>
  <si>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</si>
  <si>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</si>
  <si>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</si>
  <si>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</si>
  <si>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</si>
  <si>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</si>
  <si>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</si>
  <si>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</si>
  <si>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</si>
  <si>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</si>
  <si>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</si>
  <si>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</si>
  <si>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</si>
  <si>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</si>
  <si>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</si>
  <si>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</si>
  <si>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</si>
  <si>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</si>
  <si>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</si>
  <si>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</si>
  <si>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</si>
  <si>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</si>
  <si>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</si>
  <si>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</si>
  <si>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</si>
  <si>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</si>
  <si>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</si>
  <si>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</si>
  <si>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</si>
  <si>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</si>
  <si>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</si>
  <si>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</si>
  <si>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</si>
  <si>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</si>
  <si>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</si>
  <si>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</si>
  <si>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</si>
  <si>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</si>
  <si>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</si>
  <si>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</si>
  <si>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</si>
  <si>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</si>
  <si>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</si>
  <si>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</si>
  <si>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</si>
  <si>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</si>
  <si>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</si>
  <si>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</si>
  <si>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</si>
  <si>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</si>
  <si>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</si>
  <si>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</si>
  <si>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</si>
  <si>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</si>
  <si>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</si>
  <si>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</si>
  <si>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</si>
  <si>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</si>
  <si>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</si>
  <si>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</si>
  <si>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</si>
  <si>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</si>
  <si>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</si>
  <si>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</si>
  <si>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</si>
  <si>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</si>
  <si>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</si>
  <si>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</si>
  <si>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</si>
  <si>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</si>
  <si>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</si>
  <si>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</si>
  <si>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</si>
  <si>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</si>
  <si>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</si>
  <si>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</si>
  <si>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</si>
  <si>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</si>
  <si>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</si>
  <si>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</si>
  <si>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</si>
  <si>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</si>
  <si>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</si>
  <si>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</si>
  <si>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</si>
  <si>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</si>
  <si>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</si>
  <si>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</si>
  <si>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</si>
  <si>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</si>
  <si>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</si>
  <si>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</si>
  <si>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</si>
  <si>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</si>
  <si>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</si>
  <si>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</si>
  <si>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</si>
  <si>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</si>
  <si>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</si>
  <si>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</si>
  <si>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</si>
  <si>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</si>
  <si>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</si>
  <si>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</si>
  <si>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</si>
  <si>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</si>
  <si>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</si>
  <si>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</si>
  <si>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</si>
  <si>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</si>
  <si>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</si>
  <si>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</si>
  <si>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</si>
  <si>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</si>
  <si>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</si>
  <si>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</si>
  <si>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</si>
  <si>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</si>
  <si>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</si>
  <si>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</si>
  <si>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</si>
  <si>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</si>
  <si>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</si>
  <si>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</si>
  <si>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</si>
  <si>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</si>
  <si>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</si>
  <si>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</si>
  <si>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</si>
  <si>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</si>
  <si>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</si>
  <si>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</si>
  <si>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</si>
  <si>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</si>
  <si>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</si>
  <si>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</si>
  <si>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</si>
  <si>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</si>
  <si>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</si>
  <si>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</si>
  <si>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</si>
  <si>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</si>
  <si>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</si>
  <si>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</si>
  <si>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</si>
  <si>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</si>
  <si>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</si>
  <si>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</si>
  <si>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</si>
  <si>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</si>
  <si>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</si>
  <si>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</si>
  <si>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</si>
  <si>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</si>
  <si>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</si>
  <si>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</si>
  <si>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</si>
  <si>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</si>
  <si>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</si>
  <si>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</si>
  <si>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</si>
  <si>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</si>
  <si>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</si>
  <si>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</si>
  <si>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</si>
  <si>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</si>
  <si>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</si>
  <si>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</si>
  <si>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</si>
  <si>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</si>
  <si>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</si>
  <si>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</si>
  <si>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</si>
  <si>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</si>
  <si>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</si>
  <si>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</si>
  <si>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</si>
  <si>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</si>
  <si>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</si>
  <si>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</si>
  <si>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</si>
  <si>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</si>
  <si>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</si>
  <si>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</si>
  <si>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</si>
  <si>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</si>
  <si>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</si>
  <si>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</si>
  <si>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</si>
  <si>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</si>
  <si>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</si>
  <si>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</si>
  <si>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</si>
  <si>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</si>
  <si>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</si>
  <si>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</si>
  <si>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</si>
  <si>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</si>
  <si>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</si>
  <si>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</si>
  <si>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</si>
  <si>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</si>
  <si>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</si>
  <si>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</si>
  <si>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</si>
  <si>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</si>
  <si>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</si>
  <si>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</si>
  <si>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</si>
  <si>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</si>
  <si>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</si>
  <si>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</si>
  <si>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</si>
  <si>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</si>
  <si>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</si>
  <si>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</si>
  <si>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</si>
  <si>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</si>
  <si>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</si>
  <si>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</si>
  <si>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</si>
  <si>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</si>
  <si>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</si>
  <si>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</si>
  <si>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</si>
  <si>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</si>
  <si>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</si>
  <si>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</si>
  <si>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</si>
  <si>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</si>
  <si>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</si>
  <si>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</si>
  <si>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</si>
  <si>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</si>
  <si>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</si>
  <si>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</si>
  <si>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</si>
  <si>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</si>
  <si>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</si>
  <si>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</si>
  <si>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</si>
  <si>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</si>
  <si>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</si>
  <si>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</si>
  <si>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</si>
  <si>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</si>
  <si>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</si>
  <si>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</si>
  <si>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</si>
  <si>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</si>
  <si>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</si>
  <si>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</si>
  <si>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</si>
  <si>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</si>
  <si>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</si>
  <si>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</si>
  <si>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</si>
  <si>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</si>
  <si>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</si>
  <si>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</si>
  <si>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</si>
  <si>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</si>
  <si>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</si>
  <si>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</si>
  <si>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</si>
  <si>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</si>
  <si>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</si>
  <si>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</si>
  <si>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</si>
  <si>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</si>
  <si>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</si>
  <si>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</si>
  <si>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</si>
  <si>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</si>
  <si>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</si>
  <si>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</si>
  <si>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</si>
  <si>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</si>
  <si>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</si>
  <si>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</si>
  <si>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</si>
  <si>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</si>
  <si>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</si>
  <si>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</si>
  <si>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</si>
  <si>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</si>
  <si>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</si>
  <si>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</si>
  <si>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</si>
  <si>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</si>
  <si>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</si>
  <si>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</si>
  <si>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</si>
  <si>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</si>
  <si>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</si>
  <si>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</si>
  <si>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</si>
  <si>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</si>
  <si>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</si>
  <si>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</si>
  <si>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</si>
  <si>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</si>
  <si>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</si>
  <si>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</si>
  <si>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</si>
  <si>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</si>
  <si>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</si>
  <si>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</si>
  <si>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</si>
  <si>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</si>
  <si>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</si>
  <si>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</si>
  <si>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</si>
  <si>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</si>
  <si>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</si>
  <si>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</si>
  <si>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</si>
  <si>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</si>
  <si>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</si>
  <si>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</si>
  <si>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</si>
  <si>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</si>
  <si>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</si>
  <si>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</si>
  <si>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</si>
  <si>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</si>
  <si>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</si>
  <si>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</si>
  <si>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</si>
  <si>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</si>
  <si>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</si>
  <si>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</si>
  <si>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</si>
  <si>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</si>
  <si>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</si>
  <si>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</si>
  <si>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</si>
  <si>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</si>
  <si>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</si>
  <si>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</si>
  <si>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</si>
  <si>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</si>
  <si>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</si>
  <si>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</si>
  <si>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</si>
  <si>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</si>
  <si>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</si>
  <si>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</si>
  <si>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</si>
  <si>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</si>
  <si>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</si>
  <si>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</si>
  <si>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</si>
  <si>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</si>
  <si>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</si>
  <si>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</si>
  <si>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</si>
  <si>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</si>
  <si>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</si>
  <si>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</si>
  <si>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</si>
  <si>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</si>
  <si>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</si>
  <si>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</si>
  <si>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</si>
  <si>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</si>
  <si>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</si>
  <si>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</si>
  <si>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</si>
  <si>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</si>
  <si>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</si>
  <si>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</si>
  <si>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</si>
  <si>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</si>
  <si>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</si>
  <si>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</si>
  <si>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</si>
  <si>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</si>
  <si>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</si>
  <si>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</si>
  <si>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</si>
  <si>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</si>
  <si>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</si>
  <si>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</si>
  <si>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</si>
  <si>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</si>
  <si>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</si>
  <si>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</si>
  <si>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</si>
  <si>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</si>
  <si>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</si>
  <si>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</si>
  <si>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</si>
  <si>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</si>
  <si>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</si>
  <si>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</si>
  <si>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</si>
  <si>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</si>
  <si>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</si>
  <si>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</si>
  <si>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</si>
  <si>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</si>
  <si>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</si>
  <si>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</si>
  <si>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</si>
  <si>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</si>
  <si>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</si>
  <si>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</si>
  <si>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</si>
  <si>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</si>
  <si>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</si>
  <si>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</si>
  <si>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</si>
  <si>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</si>
  <si>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</si>
  <si>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</si>
  <si>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</si>
  <si>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</si>
  <si>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</si>
  <si>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</si>
  <si>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</si>
  <si>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</si>
  <si>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</si>
  <si>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</si>
  <si>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</si>
  <si>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</si>
  <si>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</si>
  <si>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</si>
  <si>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</si>
  <si>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</si>
  <si>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</si>
  <si>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</si>
  <si>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</si>
  <si>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</si>
  <si>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</si>
  <si>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</si>
  <si>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</si>
  <si>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</si>
  <si>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</si>
  <si>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</si>
  <si>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</si>
  <si>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</si>
  <si>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</si>
  <si>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</si>
  <si>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</si>
  <si>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</si>
  <si>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</si>
  <si>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</si>
  <si>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</si>
  <si>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</si>
  <si>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</si>
  <si>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</si>
  <si>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</si>
  <si>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</si>
  <si>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</si>
  <si>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</si>
  <si>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</si>
  <si>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</si>
  <si>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</si>
  <si>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</si>
  <si>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</si>
  <si>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</si>
  <si>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</si>
  <si>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</si>
  <si>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</si>
  <si>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</si>
  <si>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</si>
  <si>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</si>
  <si>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</si>
  <si>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</si>
  <si>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</si>
  <si>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</si>
  <si>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</si>
  <si>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</si>
  <si>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</si>
  <si>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</si>
  <si>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</si>
  <si>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</si>
  <si>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</si>
  <si>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</si>
  <si>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</si>
  <si>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</si>
  <si>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</si>
  <si>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</si>
  <si>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</si>
  <si>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</si>
  <si>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</si>
  <si>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</si>
  <si>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</si>
  <si>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</si>
  <si>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</si>
  <si>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</si>
  <si>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</si>
  <si>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</si>
  <si>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</si>
  <si>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</si>
  <si>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</si>
  <si>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</si>
  <si>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</si>
  <si>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</si>
  <si>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</si>
  <si>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</si>
  <si>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</si>
  <si>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</si>
  <si>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</si>
  <si>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</si>
  <si>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</si>
  <si>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</si>
  <si>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</si>
  <si>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</si>
  <si>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</si>
  <si>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</si>
  <si>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</si>
  <si>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</si>
  <si>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</si>
  <si>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</si>
  <si>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</si>
  <si>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</si>
  <si>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</si>
  <si>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</si>
  <si>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</si>
  <si>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</si>
  <si>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</si>
  <si>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</si>
  <si>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</si>
  <si>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</si>
  <si>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</si>
  <si>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</si>
  <si>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</si>
  <si>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</si>
  <si>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</si>
  <si>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</si>
  <si>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</si>
  <si>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</si>
  <si>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</si>
  <si>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</si>
  <si>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</si>
  <si>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</si>
  <si>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</si>
  <si>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</si>
  <si>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</si>
  <si>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</si>
  <si>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</si>
  <si>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</si>
  <si>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</si>
  <si>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</si>
  <si>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</si>
  <si>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</si>
  <si>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</si>
  <si>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</si>
  <si>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</si>
  <si>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</si>
  <si>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</si>
  <si>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</si>
  <si>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</si>
  <si>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</si>
  <si>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</si>
  <si>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</si>
  <si>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</si>
  <si>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</si>
  <si>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</si>
  <si>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</si>
  <si>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</si>
  <si>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</si>
  <si>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</si>
  <si>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</si>
  <si>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</si>
  <si>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</si>
  <si>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</si>
  <si>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</si>
  <si>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</si>
  <si>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</si>
  <si>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</si>
  <si>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</si>
  <si>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</si>
  <si>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</si>
  <si>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</si>
  <si>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</si>
  <si>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</si>
  <si>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</si>
  <si>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</si>
  <si>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</si>
  <si>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</si>
  <si>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</si>
  <si>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</si>
  <si>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</si>
  <si>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</si>
  <si>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</si>
  <si>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</si>
  <si>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</si>
  <si>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</si>
  <si>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</si>
  <si>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</si>
  <si>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</si>
  <si>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</si>
  <si>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</si>
  <si>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</si>
  <si>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</si>
  <si>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</si>
  <si>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</si>
  <si>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</si>
  <si>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</si>
  <si>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</si>
  <si>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</si>
  <si>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</si>
  <si>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</si>
  <si>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</si>
  <si>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</si>
  <si>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</si>
  <si>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</si>
  <si>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</si>
  <si>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</si>
  <si>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</si>
  <si>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</si>
  <si>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</si>
  <si>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</si>
  <si>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</si>
  <si>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</si>
  <si>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</si>
  <si>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</si>
  <si>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</si>
  <si>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</si>
  <si>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</si>
  <si>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</si>
  <si>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</si>
  <si>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</si>
  <si>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</si>
  <si>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</si>
  <si>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</si>
  <si>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</si>
  <si>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</si>
  <si>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</si>
  <si>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</si>
  <si>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</si>
  <si>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</si>
  <si>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</si>
  <si>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</si>
  <si>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</si>
  <si>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</si>
  <si>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</si>
  <si>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</si>
  <si>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</si>
  <si>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</si>
  <si>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</si>
  <si>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</si>
  <si>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</si>
  <si>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</si>
  <si>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</si>
  <si>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</si>
  <si>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</si>
  <si>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</si>
  <si>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</si>
  <si>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</si>
  <si>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</si>
  <si>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</si>
  <si>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</si>
  <si>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</si>
  <si>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</si>
  <si>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</si>
  <si>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</si>
  <si>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</si>
  <si>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</si>
  <si>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</si>
  <si>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</si>
  <si>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</si>
  <si>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</si>
  <si>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</si>
  <si>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</si>
  <si>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</si>
  <si>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</si>
  <si>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</si>
  <si>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</si>
  <si>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</si>
  <si>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</si>
  <si>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</si>
  <si>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</si>
  <si>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</si>
  <si>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</si>
  <si>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</si>
  <si>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</si>
  <si>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</si>
  <si>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</si>
  <si>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</si>
  <si>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</si>
  <si>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</si>
  <si>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</si>
  <si>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</si>
  <si>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</si>
  <si>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</si>
  <si>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</si>
  <si>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</si>
  <si>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</si>
  <si>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</si>
  <si>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</si>
  <si>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</si>
  <si>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</si>
  <si>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</si>
  <si>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</si>
  <si>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</si>
  <si>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</si>
  <si>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</si>
  <si>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</si>
  <si>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</si>
  <si>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</si>
  <si>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</si>
  <si>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</si>
  <si>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</si>
  <si>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</si>
  <si>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</si>
  <si>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</si>
  <si>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</si>
  <si>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</si>
  <si>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</si>
  <si>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</si>
  <si>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</si>
  <si>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</si>
  <si>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</si>
  <si>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</si>
  <si>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</si>
  <si>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</si>
  <si>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</si>
  <si>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</si>
  <si>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</si>
  <si>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</si>
  <si>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</si>
  <si>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</si>
  <si>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</si>
  <si>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</si>
  <si>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</si>
  <si>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</si>
  <si>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</si>
  <si>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</si>
  <si>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</si>
  <si>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</si>
  <si>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</si>
  <si>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</si>
  <si>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</si>
  <si>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</si>
  <si>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</si>
  <si>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</si>
  <si>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</si>
  <si>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</si>
  <si>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</si>
  <si>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</si>
  <si>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</si>
  <si>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</si>
  <si>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</si>
  <si>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</si>
  <si>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</si>
  <si>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</si>
  <si>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</si>
  <si>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</si>
  <si>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</si>
  <si>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</si>
  <si>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</si>
  <si>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</si>
  <si>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</si>
  <si>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</si>
  <si>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</si>
  <si>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</si>
  <si>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</si>
  <si>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</si>
  <si>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</si>
  <si>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</si>
  <si>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</si>
  <si>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</si>
  <si>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</si>
  <si>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</si>
  <si>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</si>
  <si>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</si>
  <si>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</si>
  <si>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</si>
  <si>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</si>
  <si>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</si>
  <si>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</si>
  <si>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</si>
  <si>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</si>
  <si>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</si>
  <si>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</si>
  <si>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</si>
  <si>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</si>
  <si>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</si>
  <si>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</si>
  <si>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</si>
  <si>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</si>
  <si>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</si>
  <si>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</si>
  <si>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</si>
  <si>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</si>
  <si>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</si>
  <si>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</si>
  <si>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</si>
  <si>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</si>
  <si>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</si>
  <si>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</si>
  <si>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</si>
  <si>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</si>
  <si>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</si>
  <si>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</si>
  <si>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</si>
  <si>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</si>
  <si>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</si>
  <si>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</si>
  <si>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</si>
  <si>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</si>
  <si>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</si>
  <si>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</si>
  <si>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</si>
  <si>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</si>
  <si>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</si>
  <si>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</si>
  <si>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</si>
  <si>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</si>
  <si>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</si>
  <si>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</si>
  <si>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</si>
  <si>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</si>
  <si>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</si>
  <si>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</si>
  <si>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</si>
  <si>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</si>
  <si>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</si>
  <si>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</si>
  <si>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</si>
  <si>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</si>
  <si>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</si>
  <si>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</si>
  <si>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</si>
  <si>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</si>
  <si>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</si>
  <si>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</si>
  <si>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</si>
  <si>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</si>
  <si>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</si>
  <si>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</si>
  <si>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</si>
  <si>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</si>
  <si>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</si>
  <si>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</si>
  <si>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</si>
  <si>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</si>
  <si>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</si>
  <si>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</si>
  <si>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</si>
  <si>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</si>
  <si>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</si>
  <si>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</si>
  <si>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</si>
  <si>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</si>
  <si>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</si>
  <si>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</si>
  <si>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</si>
  <si>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</si>
  <si>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</si>
  <si>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</si>
  <si>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</si>
  <si>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</si>
  <si>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</si>
  <si>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</si>
  <si>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</si>
  <si>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</si>
  <si>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</si>
  <si>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</si>
  <si>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</si>
  <si>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</si>
  <si>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</si>
  <si>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</si>
  <si>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</si>
  <si>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</si>
  <si>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</si>
  <si>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</si>
  <si>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</si>
  <si>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</si>
  <si>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</si>
  <si>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</si>
  <si>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</si>
  <si>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</si>
  <si>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</si>
  <si>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</si>
  <si>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</si>
  <si>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</si>
  <si>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</si>
  <si>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</si>
  <si>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</si>
  <si>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</si>
  <si>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</si>
  <si>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</si>
  <si>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</si>
  <si>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</si>
  <si>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</si>
  <si>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</si>
  <si>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</si>
  <si>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</si>
  <si>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</si>
  <si>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</si>
  <si>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</si>
  <si>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</si>
  <si>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</si>
  <si>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</si>
  <si>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</si>
  <si>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</si>
  <si>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</si>
  <si>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</si>
  <si>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</si>
  <si>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</si>
  <si>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</si>
  <si>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</si>
  <si>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</si>
  <si>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</si>
  <si>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</si>
  <si>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</si>
  <si>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</si>
  <si>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</si>
  <si>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</si>
  <si>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</si>
  <si>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</si>
  <si>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</si>
  <si>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</si>
  <si>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</si>
  <si>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</si>
  <si>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</si>
  <si>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</si>
  <si>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</si>
  <si>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</si>
  <si>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</si>
  <si>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</si>
  <si>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</si>
  <si>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</si>
  <si>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</si>
  <si>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</si>
  <si>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</si>
  <si>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</si>
  <si>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</si>
  <si>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</si>
  <si>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</si>
  <si>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</si>
  <si>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</si>
  <si>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</si>
  <si>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</si>
  <si>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</si>
  <si>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</si>
  <si>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</si>
  <si>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</si>
  <si>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</si>
  <si>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</si>
  <si>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</si>
  <si>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</si>
  <si>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</si>
  <si>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</si>
  <si>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</si>
  <si>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</si>
  <si>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</si>
  <si>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</si>
  <si>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</si>
  <si>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</si>
  <si>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</si>
  <si>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</si>
  <si>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</si>
  <si>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</si>
  <si>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</si>
  <si>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</si>
  <si>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</si>
  <si>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</si>
  <si>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</si>
  <si>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</si>
  <si>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</si>
  <si>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</si>
  <si>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</si>
  <si>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</si>
  <si>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</si>
  <si>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</si>
  <si>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</si>
  <si>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</si>
  <si>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</si>
  <si>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</si>
  <si>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</si>
  <si>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</si>
  <si>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</si>
  <si>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</si>
  <si>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</si>
  <si>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</si>
  <si>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</si>
  <si>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</si>
  <si>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</si>
  <si>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</si>
  <si>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</si>
  <si>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</si>
  <si>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</si>
  <si>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</si>
  <si>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</si>
  <si>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</si>
  <si>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</si>
  <si>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</si>
  <si>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</si>
  <si>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</si>
  <si>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</si>
  <si>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</si>
  <si>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</si>
  <si>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</si>
  <si>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</si>
  <si>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</si>
  <si>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</si>
  <si>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</si>
  <si>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</si>
  <si>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</si>
  <si>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</si>
  <si>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</si>
  <si>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</si>
  <si>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</si>
  <si>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</si>
  <si>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</si>
  <si>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</si>
  <si>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</si>
  <si>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</si>
  <si>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</si>
  <si>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</si>
  <si>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</si>
  <si>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</si>
  <si>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</si>
  <si>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</si>
  <si>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</si>
  <si>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</si>
  <si>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</si>
  <si>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</si>
  <si>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</si>
  <si>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</si>
  <si>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</si>
  <si>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</si>
  <si>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</si>
  <si>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</si>
  <si>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</si>
  <si>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</si>
  <si>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</si>
  <si>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</si>
  <si>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</si>
  <si>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</si>
  <si>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</si>
  <si>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</si>
  <si>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</si>
  <si>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</si>
  <si>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</si>
  <si>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</si>
  <si>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</si>
  <si>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</si>
  <si>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</si>
  <si>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</si>
  <si>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</si>
  <si>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</si>
  <si>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</si>
  <si>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</si>
  <si>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</si>
  <si>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</si>
  <si>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</si>
  <si>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</si>
  <si>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</si>
  <si>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</si>
  <si>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</si>
  <si>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</si>
  <si>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</si>
  <si>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</si>
  <si>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</si>
  <si>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</si>
  <si>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</si>
  <si>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</si>
  <si>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</si>
  <si>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</si>
  <si>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</si>
  <si>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</si>
  <si>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</si>
  <si>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</si>
  <si>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</si>
  <si>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</si>
  <si>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</si>
  <si>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</si>
  <si>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</si>
  <si>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</si>
  <si>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</si>
  <si>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</si>
  <si>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</si>
  <si>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</si>
  <si>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</si>
  <si>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</si>
  <si>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</si>
  <si>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</si>
  <si>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</si>
  <si>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</si>
  <si>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</si>
  <si>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</si>
  <si>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</si>
  <si>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</si>
  <si>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</si>
  <si>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</si>
  <si>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</si>
  <si>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</si>
  <si>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</si>
  <si>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</si>
  <si>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</si>
  <si>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</si>
  <si>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</si>
  <si>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</si>
  <si>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</si>
  <si>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</si>
  <si>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</si>
  <si>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</si>
  <si>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</si>
  <si>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</si>
  <si>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</si>
  <si>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</si>
  <si>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</si>
  <si>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</si>
  <si>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</si>
  <si>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</si>
  <si>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</si>
  <si>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</si>
  <si>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</si>
  <si>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</si>
  <si>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</si>
  <si>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</si>
  <si>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</si>
  <si>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</si>
  <si>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</si>
  <si>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</si>
  <si>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</si>
  <si>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</si>
  <si>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</si>
  <si>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</si>
  <si>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</si>
  <si>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</si>
  <si>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</si>
  <si>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</si>
  <si>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</si>
  <si>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</si>
  <si>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</si>
  <si>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</si>
  <si>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</si>
  <si>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</si>
  <si>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</si>
  <si>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</si>
  <si>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</si>
  <si>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</si>
  <si>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</si>
  <si>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</si>
  <si>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</si>
  <si>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</si>
  <si>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</si>
  <si>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</si>
  <si>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</si>
  <si>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</si>
  <si>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</si>
  <si>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</si>
  <si>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</si>
  <si>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</si>
  <si>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</si>
  <si>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</si>
  <si>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</si>
  <si>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</si>
  <si>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</si>
  <si>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</si>
  <si>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</si>
  <si>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</si>
  <si>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</si>
  <si>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</si>
  <si>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</si>
  <si>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</si>
  <si>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</si>
  <si>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</si>
  <si>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</si>
  <si>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</si>
  <si>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</si>
  <si>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</si>
  <si>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</si>
  <si>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</si>
  <si>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</si>
  <si>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</si>
  <si>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</si>
  <si>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</si>
  <si>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</si>
  <si>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</si>
  <si>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</si>
  <si>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</si>
  <si>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</si>
  <si>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</si>
  <si>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</si>
  <si>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</si>
  <si>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</si>
  <si>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</si>
  <si>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</si>
  <si>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</si>
  <si>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</si>
  <si>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</si>
  <si>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</si>
  <si>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</si>
  <si>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</si>
  <si>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</si>
  <si>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</si>
  <si>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</si>
  <si>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</si>
  <si>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</si>
  <si>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</si>
  <si>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</si>
  <si>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</si>
  <si>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</si>
  <si>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</si>
  <si>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</si>
  <si>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</si>
  <si>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</si>
  <si>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</si>
  <si>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</si>
  <si>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</si>
  <si>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</si>
  <si>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</si>
  <si>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</si>
  <si>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</si>
  <si>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</si>
  <si>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</si>
  <si>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</si>
  <si>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</si>
  <si>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</si>
  <si>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</si>
  <si>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</si>
  <si>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</si>
  <si>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</si>
  <si>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</si>
  <si>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</si>
  <si>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</si>
  <si>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</si>
  <si>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</si>
  <si>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</si>
  <si>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</si>
  <si>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</si>
  <si>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</si>
  <si>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</si>
  <si>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</si>
  <si>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</si>
  <si>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</si>
  <si>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</si>
  <si>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</si>
  <si>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</si>
  <si>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</si>
  <si>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</si>
  <si>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</si>
  <si>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</si>
  <si>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</si>
  <si>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</si>
  <si>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</si>
  <si>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</si>
  <si>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</si>
  <si>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</si>
  <si>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</si>
  <si>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</si>
  <si>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</si>
  <si>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</si>
  <si>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</si>
  <si>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</si>
  <si>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</si>
  <si>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</si>
  <si>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</si>
  <si>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</si>
  <si>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</si>
  <si>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</si>
  <si>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</si>
  <si>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</si>
  <si>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</si>
  <si>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</si>
  <si>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</si>
  <si>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</si>
  <si>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</si>
  <si>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</si>
  <si>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</si>
  <si>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</si>
  <si>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</si>
  <si>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</si>
  <si>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</si>
  <si>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</si>
  <si>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</si>
  <si>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</si>
  <si>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</si>
  <si>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</si>
  <si>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</si>
  <si>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</si>
  <si>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</si>
  <si>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</si>
  <si>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</si>
  <si>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</si>
  <si>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</si>
  <si>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</si>
  <si>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</si>
  <si>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</si>
  <si>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</si>
  <si>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</si>
  <si>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</si>
  <si>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</si>
  <si>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</si>
  <si>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</si>
  <si>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</si>
  <si>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</si>
  <si>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</si>
  <si>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</si>
  <si>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</si>
  <si>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</si>
  <si>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</si>
  <si>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</si>
  <si>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</si>
  <si>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</si>
  <si>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</si>
  <si>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</si>
  <si>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</si>
  <si>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</si>
  <si>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</si>
  <si>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</si>
  <si>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</si>
  <si>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</si>
  <si>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</si>
  <si>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</si>
  <si>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</si>
  <si>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</si>
  <si>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</si>
  <si>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</si>
  <si>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</si>
  <si>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</si>
  <si>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</si>
  <si>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</si>
  <si>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</si>
  <si>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</si>
  <si>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</si>
  <si>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</si>
  <si>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</si>
  <si>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</si>
  <si>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</si>
  <si>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</si>
  <si>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</si>
  <si>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</si>
  <si>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</si>
  <si>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</si>
  <si>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</si>
  <si>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</si>
  <si>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</si>
  <si>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</si>
  <si>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</si>
  <si>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</si>
  <si>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</si>
  <si>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</si>
  <si>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</si>
  <si>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</si>
  <si>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</si>
  <si>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</si>
  <si>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</si>
  <si>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</si>
  <si>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</si>
  <si>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</si>
  <si>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</si>
  <si>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</si>
  <si>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</si>
  <si>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</si>
  <si>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</si>
  <si>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</si>
  <si>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</si>
  <si>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</si>
  <si>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</si>
  <si>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</si>
  <si>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</si>
  <si>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</si>
  <si>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</si>
  <si>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</si>
  <si>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</si>
  <si>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</si>
  <si>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</si>
  <si>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</si>
  <si>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</si>
  <si>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</si>
  <si>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</si>
  <si>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</si>
  <si>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</si>
  <si>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</si>
  <si>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</si>
  <si>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</si>
  <si>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</si>
  <si>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</si>
  <si>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</si>
  <si>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</si>
  <si>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</si>
  <si>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</si>
  <si>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</si>
  <si>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</si>
  <si>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</si>
  <si>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</si>
  <si>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</si>
  <si>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</si>
  <si>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</si>
  <si>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</si>
  <si>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</si>
  <si>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</si>
  <si>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</si>
  <si>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</si>
  <si>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</si>
  <si>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</si>
  <si>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</si>
  <si>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</si>
  <si>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</si>
  <si>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</si>
  <si>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</si>
  <si>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</si>
  <si>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</si>
  <si>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</si>
  <si>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</si>
  <si>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</si>
  <si>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</si>
  <si>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</si>
  <si>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</si>
  <si>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</si>
  <si>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</si>
  <si>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</si>
  <si>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</si>
  <si>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</si>
  <si>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</si>
  <si>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</si>
  <si>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</si>
  <si>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</si>
  <si>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</si>
  <si>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</si>
  <si>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</si>
  <si>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</si>
  <si>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</si>
  <si>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</si>
  <si>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</si>
  <si>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</si>
  <si>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</si>
  <si>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</si>
  <si>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</si>
  <si>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</si>
  <si>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</si>
  <si>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</si>
  <si>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</si>
  <si>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</si>
  <si>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</si>
  <si>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</si>
  <si>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</si>
  <si>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</si>
  <si>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</si>
  <si>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</si>
  <si>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</si>
  <si>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</si>
  <si>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</si>
  <si>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</si>
  <si>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</si>
  <si>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</si>
  <si>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</si>
  <si>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</si>
  <si>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</si>
  <si>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</si>
  <si>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</si>
  <si>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</si>
  <si>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</si>
  <si>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</si>
  <si>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</si>
  <si>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</si>
  <si>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</si>
  <si>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</si>
  <si>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</si>
  <si>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</si>
  <si>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</si>
  <si>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</si>
  <si>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</si>
  <si>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</si>
  <si>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</si>
  <si>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</si>
  <si>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</si>
  <si>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</si>
  <si>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</si>
  <si>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</si>
  <si>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</si>
  <si>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</si>
  <si>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</si>
  <si>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</si>
  <si>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</si>
  <si>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</si>
  <si>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</si>
  <si>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</si>
  <si>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</si>
  <si>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</si>
  <si>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</si>
  <si>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</si>
  <si>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</si>
  <si>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</si>
  <si>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</si>
  <si>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</si>
  <si>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</si>
  <si>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</si>
  <si>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</si>
  <si>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</si>
  <si>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</si>
  <si>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</si>
  <si>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</si>
  <si>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</si>
  <si>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</si>
  <si>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</si>
  <si>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</si>
  <si>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</si>
  <si>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</si>
  <si>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</si>
  <si>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</si>
  <si>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</si>
  <si>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</si>
  <si>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</si>
  <si>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</si>
  <si>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</si>
  <si>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</si>
  <si>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</si>
  <si>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</si>
  <si>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</si>
  <si>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</si>
  <si>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</si>
  <si>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</si>
  <si>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</si>
  <si>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</si>
  <si>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</si>
  <si>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</si>
  <si>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</si>
  <si>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</si>
  <si>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</si>
  <si>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</si>
  <si>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</si>
  <si>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</si>
  <si>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</si>
  <si>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</si>
  <si>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</si>
  <si>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</si>
  <si>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</si>
  <si>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</si>
  <si>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</si>
  <si>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</si>
  <si>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</si>
  <si>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</si>
  <si>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</si>
  <si>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</si>
  <si>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</si>
  <si>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</si>
  <si>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</si>
  <si>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</si>
  <si>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</si>
  <si>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</si>
  <si>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</si>
  <si>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</si>
  <si>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</si>
  <si>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</si>
  <si>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</si>
  <si>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</si>
  <si>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</si>
  <si>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</si>
  <si>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</si>
  <si>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</si>
  <si>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</si>
  <si>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</si>
  <si>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</si>
  <si>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</si>
  <si>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</si>
  <si>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</si>
  <si>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</si>
  <si>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</si>
  <si>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</si>
  <si>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</si>
  <si>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</si>
  <si>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</si>
  <si>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</si>
  <si>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</si>
  <si>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</si>
  <si>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</si>
  <si>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</si>
  <si>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</si>
  <si>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</si>
  <si>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</si>
  <si>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</si>
  <si>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</si>
  <si>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</si>
  <si>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</si>
  <si>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</si>
  <si>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</si>
  <si>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</si>
  <si>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</si>
  <si>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</si>
  <si>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</si>
  <si>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</si>
  <si>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</si>
  <si>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</si>
  <si>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</si>
  <si>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</si>
  <si>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</si>
  <si>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</si>
  <si>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</si>
  <si>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</si>
  <si>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</si>
  <si>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</si>
  <si>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</si>
  <si>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</si>
  <si>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</si>
  <si>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</si>
  <si>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</si>
  <si>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</si>
  <si>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</si>
  <si>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</si>
  <si>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</si>
  <si>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</si>
  <si>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</si>
  <si>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</si>
  <si>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</si>
  <si>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</si>
  <si>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</si>
  <si>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</si>
  <si>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</si>
  <si>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</si>
  <si>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</si>
  <si>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</si>
  <si>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</si>
  <si>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</si>
  <si>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</si>
  <si>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</si>
  <si>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</si>
  <si>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</si>
  <si>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</si>
  <si>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</si>
  <si>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</si>
  <si>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</si>
  <si>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</si>
  <si>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</si>
  <si>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</si>
  <si>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</si>
  <si>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</si>
  <si>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</si>
  <si>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</si>
  <si>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</si>
  <si>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</si>
  <si>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</si>
  <si>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</si>
  <si>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</si>
  <si>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</si>
  <si>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</si>
  <si>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</si>
  <si>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</si>
  <si>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</si>
  <si>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</si>
  <si>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</si>
  <si>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</si>
  <si>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</si>
  <si>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</si>
  <si>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</si>
  <si>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</si>
  <si>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</si>
  <si>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</si>
  <si>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</si>
  <si>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</si>
  <si>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</si>
  <si>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</si>
  <si>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</si>
  <si>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</si>
  <si>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</si>
  <si>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</si>
  <si>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</si>
  <si>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</si>
  <si>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</si>
  <si>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</si>
  <si>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</si>
  <si>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</si>
  <si>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</si>
  <si>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</si>
  <si>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</si>
  <si>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</si>
  <si>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</si>
  <si>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</si>
  <si>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</si>
  <si>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</si>
  <si>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</si>
  <si>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</si>
  <si>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</si>
  <si>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</si>
  <si>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</si>
  <si>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</si>
  <si>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</si>
  <si>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</si>
  <si>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</si>
  <si>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</si>
  <si>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</si>
  <si>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</si>
  <si>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</si>
  <si>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</si>
  <si>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</si>
  <si>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</si>
  <si>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</si>
  <si>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</si>
  <si>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</si>
  <si>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</si>
  <si>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</si>
  <si>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</si>
  <si>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</si>
  <si>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</si>
  <si>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</si>
  <si>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</si>
  <si>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</si>
  <si>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</si>
  <si>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</si>
  <si>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</si>
  <si>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</si>
  <si>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</si>
  <si>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</si>
  <si>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</si>
  <si>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</si>
  <si>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</si>
  <si>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</si>
  <si>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</si>
  <si>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</si>
  <si>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</si>
  <si>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</si>
  <si>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</si>
  <si>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</si>
  <si>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</si>
  <si>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</si>
  <si>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</si>
  <si>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</si>
  <si>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</si>
  <si>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</si>
  <si>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</si>
  <si>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</si>
  <si>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</si>
  <si>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</si>
  <si>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</si>
  <si>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</si>
  <si>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</si>
  <si>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</si>
  <si>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</si>
  <si>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</si>
  <si>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</si>
  <si>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</si>
  <si>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</si>
  <si>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</si>
  <si>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</si>
  <si>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</si>
  <si>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</si>
  <si>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</si>
  <si>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</si>
  <si>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</si>
  <si>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</si>
  <si>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</si>
  <si>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</si>
  <si>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</si>
  <si>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</si>
  <si>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</si>
  <si>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</si>
  <si>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</si>
  <si>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</si>
  <si>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</si>
  <si>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</si>
  <si>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</si>
  <si>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</si>
  <si>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</si>
  <si>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</si>
  <si>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</si>
  <si>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</si>
  <si>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</si>
  <si>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</si>
  <si>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</si>
  <si>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</si>
  <si>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</si>
  <si>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</si>
  <si>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</si>
  <si>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</si>
  <si>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</si>
  <si>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</si>
  <si>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</si>
  <si>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</si>
  <si>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</si>
  <si>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</si>
  <si>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</si>
  <si>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</si>
  <si>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</si>
  <si>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</si>
  <si>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</si>
  <si>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</si>
  <si>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</si>
  <si>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</si>
  <si>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</si>
  <si>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</si>
  <si>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</si>
  <si>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</si>
  <si>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</si>
  <si>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</si>
  <si>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</si>
  <si>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</si>
  <si>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</si>
  <si>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</si>
  <si>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</si>
  <si>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</si>
  <si>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</si>
  <si>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</si>
  <si>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</si>
  <si>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</si>
  <si>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</si>
  <si>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</si>
  <si>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</si>
  <si>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</si>
  <si>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</si>
  <si>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</si>
  <si>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</si>
  <si>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</si>
  <si>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</si>
  <si>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</si>
  <si>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</si>
  <si>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</si>
  <si>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</si>
  <si>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</si>
  <si>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</si>
  <si>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</si>
  <si>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</si>
  <si>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</si>
  <si>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</si>
  <si>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</si>
  <si>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</si>
  <si>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</si>
  <si>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</si>
  <si>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</si>
  <si>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</si>
  <si>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</si>
  <si>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</si>
  <si>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</si>
  <si>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</si>
  <si>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</si>
  <si>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</si>
  <si>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</si>
  <si>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</si>
  <si>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</si>
  <si>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</si>
  <si>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</si>
  <si>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</si>
  <si>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</si>
  <si>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</si>
  <si>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</si>
  <si>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</si>
  <si>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</si>
  <si>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</si>
  <si>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</si>
  <si>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</si>
  <si>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</si>
  <si>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</si>
  <si>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</si>
  <si>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</si>
  <si>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</si>
  <si>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</si>
  <si>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</si>
  <si>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</si>
  <si>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</si>
  <si>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</si>
  <si>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</si>
  <si>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</si>
  <si>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</si>
  <si>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</si>
  <si>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</si>
  <si>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</si>
  <si>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</si>
  <si>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</si>
  <si>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</si>
  <si>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</si>
  <si>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</si>
  <si>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</si>
  <si>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</si>
  <si>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</si>
  <si>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</si>
  <si>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</si>
  <si>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</si>
  <si>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</si>
  <si>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</si>
  <si>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</si>
  <si>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</si>
  <si>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</si>
  <si>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</si>
  <si>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</si>
  <si>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</si>
  <si>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</si>
  <si>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</si>
  <si>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</si>
  <si>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</si>
  <si>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</si>
  <si>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</si>
  <si>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</si>
  <si>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</si>
  <si>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</si>
  <si>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</si>
  <si>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</si>
  <si>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</si>
  <si>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</si>
  <si>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</si>
  <si>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</si>
  <si>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</si>
  <si>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</si>
  <si>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</si>
  <si>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</si>
  <si>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</si>
  <si>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</si>
  <si>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</si>
  <si>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</si>
  <si>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</si>
  <si>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</si>
  <si>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</si>
  <si>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</si>
  <si>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</si>
  <si>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</si>
  <si>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</si>
  <si>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</si>
  <si>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</si>
  <si>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</si>
  <si>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</si>
  <si>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</si>
  <si>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</si>
  <si>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</si>
  <si>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</si>
  <si>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</si>
  <si>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</si>
  <si>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</si>
  <si>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</si>
  <si>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</si>
  <si>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</si>
  <si>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</si>
  <si>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</si>
  <si>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</si>
  <si>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</si>
  <si>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</si>
  <si>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</si>
  <si>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</si>
  <si>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</si>
  <si>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</si>
  <si>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</si>
  <si>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</si>
  <si>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</si>
  <si>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</si>
  <si>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</si>
  <si>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</si>
  <si>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</si>
  <si>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</si>
  <si>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</si>
  <si>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</si>
  <si>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</si>
  <si>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</si>
  <si>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</si>
  <si>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</si>
  <si>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</si>
  <si>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</si>
  <si>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</si>
  <si>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</si>
  <si>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</si>
  <si>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</si>
  <si>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</si>
  <si>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</si>
  <si>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</si>
  <si>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</si>
  <si>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</si>
  <si>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</si>
  <si>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</si>
  <si>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</si>
  <si>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</si>
  <si>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</si>
  <si>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</si>
  <si>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</si>
  <si>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</si>
  <si>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</si>
  <si>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</si>
  <si>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</si>
  <si>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</si>
  <si>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</si>
  <si>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</si>
  <si>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</si>
  <si>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</si>
  <si>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</si>
  <si>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</si>
  <si>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</si>
  <si>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</si>
  <si>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</si>
  <si>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</si>
  <si>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</si>
  <si>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</si>
  <si>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</si>
  <si>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</si>
  <si>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</si>
  <si>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</si>
  <si>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</si>
  <si>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</si>
  <si>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</si>
  <si>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</si>
  <si>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</si>
  <si>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</si>
  <si>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</si>
  <si>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</si>
  <si>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</si>
  <si>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</si>
  <si>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</si>
  <si>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</si>
  <si>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</si>
  <si>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</si>
  <si>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</si>
  <si>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</si>
  <si>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</si>
  <si>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</si>
  <si>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</si>
  <si>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</si>
  <si>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</si>
  <si>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</si>
  <si>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</si>
  <si>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</si>
  <si>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</si>
  <si>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</si>
  <si>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</si>
  <si>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</si>
  <si>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</si>
  <si>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</si>
  <si>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</si>
  <si>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</si>
  <si>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</si>
  <si>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</si>
  <si>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</si>
  <si>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</si>
  <si>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</si>
  <si>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</si>
  <si>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</si>
  <si>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</si>
  <si>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</si>
  <si>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</si>
  <si>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</si>
  <si>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</si>
  <si>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</si>
  <si>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</si>
  <si>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</si>
  <si>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</si>
  <si>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</si>
  <si>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</si>
  <si>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</si>
  <si>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</si>
  <si>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</si>
  <si>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</si>
  <si>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</si>
  <si>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</si>
  <si>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</si>
  <si>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</si>
  <si>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</si>
  <si>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</si>
  <si>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</si>
  <si>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</si>
  <si>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</si>
  <si>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</si>
  <si>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</si>
  <si>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</si>
  <si>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</si>
  <si>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</si>
  <si>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</si>
  <si>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</si>
  <si>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</si>
  <si>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</si>
  <si>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</si>
  <si>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</si>
  <si>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</si>
  <si>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</si>
  <si>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</si>
  <si>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</si>
  <si>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</si>
  <si>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</si>
  <si>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</si>
  <si>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</si>
  <si>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</si>
  <si>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</si>
  <si>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</si>
  <si>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</si>
  <si>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</si>
  <si>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</si>
  <si>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</si>
  <si>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</si>
  <si>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</si>
  <si>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</si>
  <si>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</si>
  <si>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</si>
  <si>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</si>
  <si>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</si>
  <si>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</si>
  <si>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</si>
  <si>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</si>
  <si>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</si>
  <si>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</si>
  <si>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</si>
  <si>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</si>
  <si>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</si>
  <si>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</si>
  <si>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</si>
  <si>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</si>
  <si>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</si>
  <si>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</si>
  <si>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</si>
  <si>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</si>
  <si>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</si>
  <si>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</si>
  <si>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</si>
  <si>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</si>
  <si>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</si>
  <si>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</si>
  <si>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</si>
  <si>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</si>
  <si>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</si>
  <si>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</si>
  <si>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</si>
  <si>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</si>
  <si>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</si>
  <si>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</si>
  <si>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</si>
  <si>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</si>
  <si>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</si>
  <si>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</si>
  <si>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</si>
  <si>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</si>
  <si>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</si>
  <si>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</si>
  <si>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</si>
  <si>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</si>
  <si>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</si>
  <si>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</si>
  <si>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</si>
  <si>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</si>
  <si>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</si>
  <si>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</si>
  <si>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</si>
  <si>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</si>
  <si>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</si>
  <si>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</si>
  <si>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</si>
  <si>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</si>
  <si>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</si>
  <si>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</si>
  <si>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</si>
  <si>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</si>
  <si>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</si>
  <si>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</si>
  <si>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</si>
  <si>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</si>
  <si>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</si>
  <si>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</si>
  <si>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</si>
  <si>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</si>
  <si>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</si>
  <si>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</si>
  <si>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</si>
  <si>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</si>
  <si>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</si>
  <si>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</si>
  <si>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</si>
  <si>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</si>
  <si>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</si>
  <si>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</si>
  <si>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</si>
  <si>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</si>
  <si>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</si>
  <si>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</si>
  <si>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</si>
  <si>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</si>
  <si>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</si>
  <si>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</si>
  <si>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</si>
  <si>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</si>
  <si>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</si>
  <si>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</si>
  <si>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</si>
  <si>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</si>
  <si>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</si>
  <si>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</si>
  <si>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</si>
  <si>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</si>
  <si>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</si>
  <si>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</si>
  <si>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</si>
  <si>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</si>
  <si>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</si>
  <si>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</si>
  <si>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</si>
  <si>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</si>
  <si>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</si>
  <si>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</si>
  <si>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</si>
  <si>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</si>
  <si>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</si>
  <si>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</si>
  <si>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</si>
  <si>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</si>
  <si>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</si>
  <si>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</si>
  <si>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</si>
  <si>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</si>
  <si>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</si>
  <si>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</si>
  <si>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</si>
  <si>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</si>
  <si>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</si>
  <si>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</si>
  <si>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</si>
  <si>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</si>
  <si>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</si>
  <si>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</si>
  <si>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</si>
  <si>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</si>
  <si>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</si>
  <si>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</si>
  <si>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</si>
  <si>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</si>
  <si>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</si>
  <si>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</si>
  <si>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</si>
  <si>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</si>
  <si>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</si>
  <si>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</si>
  <si>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</si>
  <si>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</si>
  <si>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</si>
  <si>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</si>
  <si>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</si>
  <si>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</si>
  <si>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</si>
  <si>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</si>
  <si>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</si>
  <si>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</si>
  <si>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</si>
  <si>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</si>
  <si>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</si>
  <si>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</si>
  <si>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</si>
  <si>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</si>
  <si>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</si>
  <si>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</si>
  <si>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</si>
  <si>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</si>
  <si>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</si>
  <si>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</si>
  <si>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</si>
  <si>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</si>
  <si>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</si>
  <si>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</si>
  <si>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</si>
  <si>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</si>
  <si>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</si>
  <si>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</si>
  <si>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</si>
  <si>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</si>
  <si>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</si>
  <si>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</si>
  <si>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</si>
  <si>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</si>
  <si>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</si>
  <si>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</si>
  <si>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</si>
  <si>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</si>
  <si>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</si>
  <si>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</si>
  <si>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</si>
  <si>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</si>
  <si>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</si>
  <si>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</si>
  <si>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</si>
  <si>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</si>
  <si>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</si>
  <si>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</si>
  <si>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</si>
  <si>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</si>
  <si>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</si>
  <si>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</si>
  <si>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</si>
  <si>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</si>
  <si>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</si>
  <si>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</si>
  <si>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</si>
  <si>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</si>
  <si>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</si>
  <si>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</si>
  <si>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</si>
  <si>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</si>
  <si>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</si>
  <si>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</si>
  <si>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</si>
  <si>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</si>
  <si>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</si>
  <si>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</si>
  <si>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</si>
  <si>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</si>
  <si>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</si>
  <si>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</si>
  <si>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</si>
  <si>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</si>
  <si>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</si>
  <si>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</si>
  <si>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</si>
  <si>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</si>
  <si>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</si>
  <si>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</si>
  <si>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</si>
  <si>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</si>
  <si>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</si>
  <si>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</si>
  <si>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</si>
  <si>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</si>
  <si>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</si>
  <si>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</si>
  <si>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</si>
  <si>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</si>
  <si>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</si>
  <si>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</si>
  <si>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</si>
  <si>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</si>
  <si>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</si>
  <si>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</si>
  <si>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</si>
  <si>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</si>
  <si>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</si>
  <si>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</si>
  <si>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</si>
  <si>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</si>
  <si>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</si>
  <si>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</si>
  <si>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</si>
  <si>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</si>
  <si>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</si>
  <si>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</si>
  <si>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</si>
  <si>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</si>
  <si>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</si>
  <si>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</si>
  <si>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</si>
  <si>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</si>
  <si>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</si>
  <si>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</si>
  <si>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</si>
  <si>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</si>
  <si>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</si>
  <si>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</si>
  <si>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</si>
  <si>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</si>
  <si>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</si>
  <si>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</si>
  <si>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</si>
  <si>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</si>
  <si>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</si>
  <si>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</si>
  <si>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</si>
  <si>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</si>
  <si>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</si>
  <si>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</si>
  <si>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</si>
  <si>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</si>
  <si>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</si>
  <si>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</si>
  <si>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</si>
  <si>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</si>
  <si>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</si>
  <si>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</si>
  <si>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</si>
  <si>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</si>
  <si>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</si>
  <si>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</si>
  <si>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</si>
  <si>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</si>
  <si>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</si>
  <si>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</si>
  <si>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</si>
  <si>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</si>
  <si>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</si>
  <si>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</si>
  <si>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</si>
  <si>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</si>
  <si>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</si>
  <si>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</si>
  <si>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</si>
  <si>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</si>
  <si>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</si>
  <si>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</si>
  <si>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</si>
  <si>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</si>
  <si>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</si>
  <si>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</si>
  <si>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</si>
  <si>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</si>
  <si>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</si>
  <si>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</si>
  <si>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</si>
  <si>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</si>
  <si>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</si>
  <si>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</si>
  <si>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</si>
  <si>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</si>
  <si>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</si>
  <si>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</si>
  <si>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</si>
  <si>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</si>
  <si>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</si>
  <si>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</si>
  <si>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</si>
  <si>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</si>
  <si>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</si>
  <si>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</si>
  <si>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</si>
  <si>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</si>
  <si>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</si>
  <si>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</si>
  <si>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</si>
  <si>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</si>
  <si>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</si>
  <si>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</si>
  <si>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</si>
  <si>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</si>
  <si>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</si>
  <si>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</si>
  <si>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</si>
  <si>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</si>
  <si>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</si>
  <si>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</si>
  <si>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</si>
  <si>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</si>
  <si>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</si>
  <si>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</si>
  <si>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</si>
  <si>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</si>
  <si>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</si>
  <si>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</si>
  <si>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</si>
  <si>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</si>
  <si>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</si>
  <si>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</si>
  <si>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</si>
  <si>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</si>
  <si>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</si>
  <si>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</si>
  <si>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</si>
  <si>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</si>
  <si>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</si>
  <si>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</si>
  <si>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</si>
  <si>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</si>
  <si>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</si>
  <si>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</si>
  <si>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</si>
  <si>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</si>
  <si>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</si>
  <si>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</si>
  <si>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</si>
  <si>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</si>
  <si>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</si>
  <si>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</si>
  <si>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</si>
  <si>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</si>
  <si>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</si>
  <si>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</si>
  <si>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</si>
  <si>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</si>
  <si>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</si>
  <si>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</si>
  <si>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</si>
  <si>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</si>
  <si>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</si>
  <si>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</si>
  <si>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</si>
  <si>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</si>
  <si>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</si>
  <si>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</si>
  <si>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</si>
  <si>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</si>
  <si>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</si>
  <si>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</si>
  <si>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</si>
  <si>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</si>
  <si>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</si>
  <si>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</si>
  <si>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</si>
  <si>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</si>
  <si>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</si>
  <si>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</si>
  <si>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</si>
  <si>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</si>
  <si>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</si>
  <si>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</si>
  <si>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</si>
  <si>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</si>
  <si>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</si>
  <si>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</si>
  <si>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</si>
  <si>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</si>
  <si>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</si>
  <si>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</si>
  <si>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</si>
  <si>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</si>
  <si>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</si>
  <si>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</si>
  <si>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</si>
  <si>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</si>
  <si>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</si>
  <si>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</si>
  <si>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</si>
  <si>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</si>
  <si>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</si>
  <si>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</si>
  <si>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</si>
  <si>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</si>
  <si>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</si>
  <si>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</si>
  <si>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</si>
  <si>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</si>
  <si>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</si>
  <si>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</si>
  <si>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</si>
  <si>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</si>
  <si>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</si>
  <si>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</si>
  <si>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</si>
  <si>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</si>
  <si>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</si>
  <si>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</si>
  <si>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</si>
  <si>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</si>
  <si>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</si>
  <si>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</si>
  <si>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</si>
  <si>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</si>
  <si>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</si>
  <si>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</si>
  <si>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</si>
  <si>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</si>
  <si>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</si>
  <si>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</si>
  <si>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</si>
  <si>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</si>
  <si>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</si>
  <si>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</si>
  <si>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</si>
  <si>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</si>
  <si>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</si>
  <si>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</si>
  <si>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</si>
  <si>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</si>
  <si>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</si>
  <si>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</si>
  <si>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</si>
  <si>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</si>
  <si>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</si>
  <si>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</si>
  <si>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</si>
  <si>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</si>
  <si>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</si>
  <si>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</si>
  <si>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</si>
  <si>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</si>
  <si>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</si>
  <si>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</si>
  <si>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</si>
  <si>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</si>
  <si>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</si>
  <si>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</si>
  <si>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</si>
  <si>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</si>
  <si>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</si>
  <si>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</si>
  <si>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</si>
  <si>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</si>
  <si>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</si>
  <si>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</si>
  <si>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</si>
  <si>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</si>
  <si>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</si>
  <si>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</si>
  <si>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</si>
  <si>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</si>
  <si>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</si>
  <si>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</si>
  <si>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</si>
  <si>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</si>
  <si>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</si>
  <si>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</si>
  <si>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</si>
  <si>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</si>
  <si>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</si>
  <si>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</si>
  <si>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</si>
  <si>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</si>
  <si>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</si>
  <si>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</si>
  <si>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</si>
  <si>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</si>
  <si>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</si>
  <si>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</si>
  <si>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</si>
  <si>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</si>
  <si>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</si>
  <si>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</si>
  <si>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</si>
  <si>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</si>
  <si>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</si>
  <si>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</si>
  <si>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</si>
  <si>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</si>
  <si>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</si>
  <si>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</si>
  <si>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</si>
  <si>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</si>
  <si>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</si>
  <si>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</si>
  <si>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</si>
  <si>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</si>
  <si>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</si>
  <si>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</si>
  <si>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</si>
  <si>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</si>
  <si>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</si>
  <si>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</si>
  <si>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</si>
  <si>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</si>
  <si>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</si>
  <si>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</si>
  <si>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</si>
  <si>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</si>
  <si>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</si>
  <si>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</si>
  <si>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</si>
  <si>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</si>
  <si>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</si>
  <si>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</si>
  <si>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</si>
  <si>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</si>
  <si>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</si>
  <si>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</si>
  <si>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</si>
  <si>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</si>
  <si>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</si>
  <si>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</si>
  <si>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</si>
  <si>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</si>
  <si>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</si>
  <si>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</si>
  <si>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</si>
  <si>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</si>
  <si>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</si>
  <si>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</si>
  <si>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</si>
  <si>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</si>
  <si>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</si>
  <si>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</si>
  <si>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</si>
  <si>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</si>
  <si>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</si>
  <si>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</si>
  <si>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</si>
  <si>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</si>
  <si>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</si>
  <si>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</si>
  <si>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</si>
  <si>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</si>
  <si>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</si>
  <si>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</si>
  <si>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</si>
  <si>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</si>
  <si>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</si>
  <si>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</si>
  <si>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</si>
  <si>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</si>
  <si>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</si>
  <si>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</si>
  <si>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</si>
  <si>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</si>
  <si>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</si>
  <si>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</si>
  <si>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</si>
  <si>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</si>
  <si>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</si>
  <si>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</si>
  <si>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</si>
  <si>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</si>
  <si>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</si>
  <si>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</si>
  <si>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</si>
  <si>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</si>
  <si>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</si>
  <si>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</si>
  <si>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</si>
  <si>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</si>
  <si>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</si>
  <si>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</si>
  <si>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</si>
  <si>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</si>
  <si>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</si>
  <si>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</si>
  <si>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</si>
  <si>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</si>
  <si>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</si>
  <si>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</si>
  <si>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</si>
  <si>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</si>
  <si>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</si>
  <si>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</si>
  <si>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</si>
  <si>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</si>
  <si>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</si>
  <si>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</si>
  <si>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</si>
  <si>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</si>
  <si>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</si>
  <si>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</si>
  <si>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</si>
  <si>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</si>
  <si>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</si>
  <si>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</si>
  <si>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</si>
  <si>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</si>
  <si>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</si>
  <si>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</si>
  <si>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</si>
  <si>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</si>
  <si>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</si>
  <si>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</si>
  <si>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</si>
  <si>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</si>
  <si>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</si>
  <si>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</si>
  <si>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</si>
  <si>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</si>
  <si>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</si>
  <si>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</si>
  <si>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</si>
  <si>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</si>
  <si>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</si>
  <si>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</si>
  <si>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</si>
  <si>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</si>
  <si>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</si>
  <si>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</si>
  <si>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</si>
  <si>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</si>
  <si>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</si>
  <si>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</si>
  <si>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</si>
  <si>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</si>
  <si>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</si>
  <si>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</si>
  <si>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</si>
  <si>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</si>
  <si>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</si>
  <si>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</si>
  <si>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</si>
  <si>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</si>
  <si>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</si>
  <si>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</si>
  <si>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</si>
  <si>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</si>
  <si>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</si>
  <si>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</si>
  <si>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</si>
  <si>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</si>
  <si>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</si>
  <si>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</si>
  <si>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</si>
  <si>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</si>
  <si>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</si>
  <si>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</si>
  <si>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</si>
  <si>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</si>
  <si>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</si>
  <si>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</si>
  <si>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</si>
  <si>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</si>
  <si>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</si>
  <si>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</si>
  <si>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</si>
  <si>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</si>
  <si>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</si>
  <si>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</si>
  <si>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</si>
  <si>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</si>
  <si>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</si>
  <si>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</si>
  <si>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</si>
  <si>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</si>
  <si>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</si>
  <si>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</si>
  <si>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</si>
  <si>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</si>
  <si>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</si>
  <si>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</si>
  <si>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</si>
  <si>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</si>
  <si>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</si>
  <si>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</si>
  <si>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</si>
  <si>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</si>
  <si>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</si>
  <si>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</si>
  <si>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</si>
  <si>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</si>
  <si>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</si>
  <si>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</si>
  <si>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</si>
  <si>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</si>
  <si>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</si>
  <si>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</si>
  <si>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</si>
  <si>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</si>
  <si>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</si>
  <si>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</si>
  <si>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</si>
  <si>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</si>
  <si>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</si>
  <si>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</si>
  <si>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</si>
  <si>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</si>
  <si>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</si>
  <si>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</si>
  <si>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</si>
  <si>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</si>
  <si>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</si>
  <si>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</si>
  <si>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</si>
  <si>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</si>
  <si>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</si>
  <si>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</si>
  <si>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</si>
  <si>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</si>
  <si>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</si>
  <si>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</si>
  <si>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</si>
  <si>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</si>
  <si>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</si>
  <si>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</si>
  <si>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</si>
  <si>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</si>
  <si>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</si>
  <si>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</si>
  <si>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</si>
  <si>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</si>
  <si>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</si>
  <si>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</si>
  <si>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</si>
  <si>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</si>
  <si>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</si>
  <si>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</si>
  <si>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</si>
  <si>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</si>
  <si>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</si>
  <si>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</si>
  <si>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</si>
  <si>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</si>
  <si>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</si>
  <si>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</si>
  <si>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</si>
  <si>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</si>
  <si>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</si>
  <si>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</si>
  <si>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</si>
  <si>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</si>
  <si>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</si>
  <si>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</si>
  <si>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</si>
  <si>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</si>
  <si>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</si>
  <si>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</si>
  <si>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</si>
  <si>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</si>
  <si>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</si>
  <si>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</si>
  <si>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</si>
  <si>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</si>
  <si>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</si>
  <si>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</si>
  <si>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</si>
  <si>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</si>
  <si>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</si>
  <si>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</si>
  <si>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</si>
  <si>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</si>
  <si>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</si>
  <si>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</si>
  <si>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</si>
  <si>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</si>
  <si>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</si>
  <si>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</si>
  <si>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</si>
  <si>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</si>
  <si>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</si>
  <si>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</si>
  <si>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</si>
  <si>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</si>
  <si>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</si>
  <si>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</si>
  <si>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</si>
  <si>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</si>
  <si>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</si>
  <si>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</si>
  <si>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</si>
  <si>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</si>
  <si>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</si>
  <si>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</si>
  <si>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</si>
  <si>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</si>
  <si>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</si>
  <si>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</si>
  <si>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</si>
  <si>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</si>
  <si>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</si>
  <si>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</si>
  <si>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</si>
  <si>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</si>
  <si>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</si>
  <si>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</si>
  <si>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</si>
  <si>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</si>
  <si>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</si>
  <si>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</si>
  <si>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</si>
  <si>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</si>
  <si>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</si>
  <si>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</si>
  <si>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</si>
  <si>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</si>
  <si>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</si>
  <si>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</si>
  <si>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</si>
  <si>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</si>
  <si>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</si>
  <si>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</si>
  <si>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</si>
  <si>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</si>
  <si>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</si>
  <si>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</si>
  <si>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</si>
  <si>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</si>
  <si>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</si>
  <si>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</si>
  <si>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</si>
  <si>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</si>
  <si>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</si>
  <si>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</si>
  <si>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</si>
  <si>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</si>
  <si>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</si>
  <si>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</si>
  <si>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</si>
  <si>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</si>
  <si>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</si>
  <si>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</si>
  <si>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</si>
  <si>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</si>
  <si>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</si>
  <si>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</si>
  <si>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</si>
  <si>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</si>
  <si>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</si>
  <si>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</si>
  <si>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</si>
  <si>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</si>
  <si>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</si>
  <si>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</si>
  <si>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</si>
  <si>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</si>
  <si>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</si>
  <si>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</si>
  <si>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</si>
  <si>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</si>
  <si>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</si>
  <si>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</si>
  <si>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</si>
  <si>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</si>
  <si>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</si>
  <si>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</si>
  <si>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</si>
  <si>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</si>
  <si>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</si>
  <si>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</si>
  <si>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</si>
  <si>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</si>
  <si>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</si>
  <si>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</si>
  <si>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</si>
  <si>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</si>
  <si>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</si>
  <si>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</si>
  <si>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</si>
  <si>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</si>
  <si>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</si>
  <si>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</si>
  <si>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</si>
  <si>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</si>
  <si>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</si>
  <si>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</si>
  <si>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</si>
  <si>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</si>
  <si>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</si>
  <si>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</si>
  <si>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</si>
  <si>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</si>
  <si>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</si>
  <si>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</si>
  <si>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</si>
  <si>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</si>
  <si>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</si>
  <si>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</si>
  <si>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</si>
  <si>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</si>
  <si>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</si>
  <si>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</si>
  <si>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</si>
  <si>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</si>
  <si>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</si>
  <si>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</si>
  <si>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</si>
  <si>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</si>
  <si>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</si>
  <si>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</si>
  <si>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</si>
  <si>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</si>
  <si>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</si>
  <si>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</si>
  <si>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</si>
  <si>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</si>
  <si>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</si>
  <si>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</si>
  <si>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</si>
  <si>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</si>
  <si>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</si>
  <si>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</si>
  <si>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</si>
  <si>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</si>
  <si>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</si>
  <si>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</si>
  <si>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</si>
  <si>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</si>
  <si>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</si>
  <si>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</si>
  <si>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</si>
  <si>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</si>
  <si>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</si>
  <si>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</si>
  <si>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</si>
  <si>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</si>
  <si>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</si>
  <si>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</si>
  <si>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</si>
  <si>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</si>
  <si>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</si>
  <si>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</si>
  <si>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</si>
  <si>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</si>
  <si>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</si>
  <si>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</si>
  <si>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</si>
  <si>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</si>
  <si>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</si>
  <si>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</si>
  <si>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</si>
  <si>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</si>
  <si>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</si>
  <si>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</si>
  <si>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</si>
  <si>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</si>
  <si>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</si>
  <si>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</si>
  <si>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</si>
  <si>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</si>
  <si>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</si>
  <si>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</si>
  <si>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</si>
  <si>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</si>
  <si>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</si>
  <si>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</si>
  <si>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</si>
  <si>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</si>
  <si>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</si>
  <si>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</si>
  <si>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</si>
  <si>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</si>
  <si>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</si>
  <si>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</si>
  <si>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</si>
  <si>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</si>
  <si>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</si>
  <si>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</si>
  <si>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</si>
  <si>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</si>
  <si>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</si>
  <si>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</si>
  <si>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</si>
  <si>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</si>
  <si>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</si>
  <si>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</si>
  <si>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</si>
  <si>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</si>
  <si>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</si>
  <si>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</si>
  <si>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</si>
  <si>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</si>
  <si>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</si>
  <si>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</si>
  <si>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</si>
  <si>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</si>
  <si>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</si>
  <si>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</si>
  <si>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</si>
  <si>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</si>
  <si>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</si>
  <si>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</si>
  <si>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</si>
  <si>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</si>
  <si>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</si>
  <si>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</si>
  <si>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</si>
  <si>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</si>
  <si>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</si>
  <si>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</si>
  <si>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</si>
  <si>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</si>
  <si>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</si>
  <si>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</si>
  <si>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</si>
  <si>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</si>
  <si>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</si>
  <si>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</si>
  <si>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</si>
  <si>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</si>
  <si>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</si>
  <si>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</si>
  <si>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</si>
  <si>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</si>
  <si>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</si>
  <si>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</si>
  <si>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</si>
  <si>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</si>
  <si>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</si>
  <si>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</si>
  <si>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</si>
  <si>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</si>
  <si>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</si>
  <si>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</si>
  <si>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</si>
  <si>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</si>
  <si>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</si>
  <si>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</si>
  <si>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</si>
  <si>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</si>
  <si>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</si>
  <si>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</si>
  <si>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</si>
  <si>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</si>
  <si>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</si>
  <si>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</si>
  <si>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</si>
  <si>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</si>
  <si>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</si>
  <si>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</si>
  <si>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</si>
  <si>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</si>
  <si>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</si>
  <si>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</si>
  <si>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</si>
  <si>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</si>
  <si>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</si>
  <si>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</si>
  <si>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</si>
  <si>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</si>
  <si>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</si>
  <si>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</si>
  <si>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</si>
  <si>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</si>
  <si>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</si>
  <si>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</si>
  <si>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</si>
  <si>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</si>
  <si>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</si>
  <si>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</si>
  <si>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</si>
  <si>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</si>
  <si>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</si>
  <si>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</si>
  <si>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</si>
  <si>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</si>
  <si>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</si>
  <si>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</si>
  <si>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</si>
  <si>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</si>
  <si>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</si>
  <si>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</si>
  <si>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</si>
  <si>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</si>
  <si>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</si>
  <si>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</si>
  <si>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</si>
  <si>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</si>
  <si>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</si>
  <si>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</si>
  <si>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</si>
  <si>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</si>
  <si>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</si>
  <si>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</si>
  <si>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</si>
  <si>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</si>
  <si>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</si>
  <si>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</si>
  <si>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</si>
  <si>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</si>
  <si>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</si>
  <si>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</si>
  <si>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</si>
  <si>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</si>
  <si>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</si>
  <si>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</si>
  <si>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</si>
  <si>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</si>
  <si>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</si>
  <si>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</si>
  <si>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</si>
  <si>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</si>
  <si>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</si>
  <si>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</si>
  <si>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</si>
  <si>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</si>
  <si>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</si>
  <si>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</si>
  <si>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</si>
  <si>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</si>
  <si>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</si>
  <si>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</si>
  <si>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</si>
  <si>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</si>
  <si>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</si>
  <si>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</si>
  <si>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</si>
  <si>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</si>
  <si>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</si>
  <si>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</si>
  <si>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</si>
  <si>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</si>
  <si>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</si>
  <si>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</si>
  <si>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</si>
  <si>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</si>
  <si>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</si>
  <si>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</si>
  <si>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</si>
  <si>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</si>
  <si>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</si>
  <si>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</si>
  <si>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</si>
  <si>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</si>
  <si>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</si>
  <si>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</si>
  <si>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</si>
  <si>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</si>
  <si>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</si>
  <si>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</si>
  <si>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</si>
  <si>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</si>
  <si>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</si>
  <si>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</si>
  <si>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</si>
  <si>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</si>
  <si>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</si>
  <si>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</si>
  <si>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</si>
  <si>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</si>
  <si>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</si>
  <si>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</si>
  <si>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</si>
  <si>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</si>
  <si>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</si>
  <si>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</si>
  <si>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</si>
  <si>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</si>
  <si>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</si>
  <si>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</si>
  <si>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</si>
  <si>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</si>
  <si>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</si>
  <si>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</si>
  <si>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</si>
  <si>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</si>
  <si>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</si>
  <si>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</si>
  <si>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</si>
  <si>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</si>
  <si>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</si>
  <si>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</si>
  <si>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</si>
  <si>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</si>
  <si>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</si>
  <si>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</si>
  <si>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</si>
  <si>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</si>
  <si>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</si>
  <si>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</si>
  <si>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</si>
  <si>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</si>
  <si>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</si>
  <si>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</si>
  <si>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</si>
  <si>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</si>
  <si>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</si>
  <si>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</si>
  <si>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</si>
  <si>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</si>
  <si>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</si>
  <si>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</si>
  <si>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</si>
  <si>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</si>
  <si>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</si>
  <si>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</si>
  <si>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</si>
  <si>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</si>
  <si>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</si>
  <si>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</si>
  <si>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</si>
  <si>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</si>
  <si>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</si>
  <si>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</si>
  <si>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</si>
  <si>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</si>
  <si>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</si>
  <si>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</si>
  <si>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</si>
  <si>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</si>
  <si>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</si>
  <si>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</si>
  <si>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</si>
  <si>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</si>
  <si>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</si>
  <si>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</si>
  <si>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</si>
  <si>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</si>
  <si>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</si>
  <si>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</si>
  <si>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</si>
  <si>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</si>
  <si>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</si>
  <si>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</si>
  <si>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</si>
  <si>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</si>
  <si>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</si>
  <si>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</si>
  <si>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</si>
  <si>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</si>
  <si>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</si>
  <si>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</si>
  <si>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</si>
  <si>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</si>
  <si>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</si>
  <si>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</si>
  <si>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</si>
  <si>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</si>
  <si>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</si>
  <si>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</si>
  <si>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</si>
  <si>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</si>
  <si>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</si>
  <si>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</si>
  <si>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</si>
  <si>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</si>
  <si>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</si>
  <si>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</si>
  <si>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</si>
  <si>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</si>
  <si>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</si>
  <si>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</si>
  <si>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</si>
  <si>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</si>
  <si>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</si>
  <si>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</si>
  <si>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</si>
  <si>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</si>
  <si>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</si>
  <si>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</si>
  <si>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</si>
  <si>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</si>
  <si>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</si>
  <si>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</si>
  <si>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</si>
  <si>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</si>
  <si>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</si>
  <si>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</si>
  <si>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</si>
  <si>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</si>
  <si>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</si>
  <si>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</si>
  <si>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</si>
  <si>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</si>
  <si>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</si>
  <si>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</si>
  <si>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</si>
  <si>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</si>
  <si>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</si>
  <si>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</si>
  <si>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</si>
  <si>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</si>
  <si>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</si>
  <si>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</si>
  <si>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</si>
  <si>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</si>
  <si>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</si>
  <si>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</si>
  <si>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</si>
  <si>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</si>
  <si>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</si>
  <si>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</si>
  <si>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</si>
  <si>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</si>
  <si>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</si>
  <si>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</si>
  <si>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</si>
  <si>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</si>
  <si>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</si>
  <si>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</si>
  <si>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</si>
  <si>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</si>
  <si>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</si>
  <si>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</si>
  <si>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</si>
  <si>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</si>
  <si>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</si>
  <si>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</si>
  <si>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</si>
  <si>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</si>
  <si>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</si>
  <si>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</si>
  <si>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</si>
  <si>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</si>
  <si>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</si>
  <si>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</si>
  <si>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</si>
  <si>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</si>
  <si>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</si>
  <si>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</si>
  <si>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</si>
  <si>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</si>
  <si>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</si>
  <si>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</si>
  <si>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</si>
  <si>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</si>
  <si>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</si>
  <si>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</si>
  <si>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</si>
  <si>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</si>
  <si>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</si>
  <si>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</si>
  <si>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</si>
  <si>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</si>
  <si>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</si>
  <si>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</si>
  <si>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</si>
  <si>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</si>
  <si>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</si>
  <si>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</si>
  <si>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</si>
  <si>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</si>
  <si>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</si>
  <si>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</si>
  <si>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</si>
  <si>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</si>
  <si>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</si>
  <si>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</si>
  <si>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</si>
  <si>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</si>
  <si>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</si>
  <si>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</si>
  <si>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</si>
  <si>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</si>
  <si>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</si>
  <si>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</si>
  <si>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</si>
  <si>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</si>
  <si>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</si>
  <si>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</si>
  <si>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</si>
  <si>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</si>
  <si>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</si>
  <si>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</si>
  <si>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</si>
  <si>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</si>
  <si>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</si>
  <si>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</si>
  <si>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</si>
  <si>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</si>
  <si>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</si>
  <si>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</si>
  <si>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</si>
  <si>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</si>
  <si>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</si>
  <si>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</si>
  <si>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</si>
  <si>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</si>
  <si>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</si>
  <si>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</si>
  <si>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</si>
  <si>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</si>
  <si>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</si>
  <si>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</si>
  <si>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</si>
  <si>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</si>
  <si>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</si>
  <si>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</si>
  <si>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</si>
  <si>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</si>
  <si>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</si>
  <si>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</si>
  <si>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</si>
  <si>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</si>
  <si>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</si>
  <si>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</si>
  <si>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</si>
  <si>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</si>
  <si>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</si>
  <si>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</si>
  <si>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</si>
  <si>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</si>
  <si>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</si>
  <si>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</si>
  <si>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</si>
  <si>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</si>
  <si>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</si>
  <si>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</si>
  <si>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</si>
  <si>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</si>
  <si>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</si>
  <si>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</si>
  <si>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</si>
  <si>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</si>
  <si>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</si>
  <si>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</si>
  <si>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</si>
  <si>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</si>
  <si>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</si>
  <si>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</si>
  <si>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</si>
  <si>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</si>
  <si>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</si>
  <si>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</si>
  <si>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</si>
  <si>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</si>
  <si>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</si>
  <si>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</si>
  <si>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</si>
  <si>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</si>
  <si>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</si>
  <si>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</si>
  <si>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</si>
  <si>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</si>
  <si>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</si>
  <si>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</si>
  <si>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</si>
  <si>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</si>
  <si>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</si>
  <si>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</si>
  <si>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</si>
  <si>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</si>
  <si>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</si>
  <si>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</si>
  <si>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</si>
  <si>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</si>
  <si>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</si>
  <si>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</si>
  <si>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</si>
  <si>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</si>
  <si>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</si>
  <si>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</si>
  <si>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</si>
  <si>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</si>
  <si>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</si>
  <si>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</si>
  <si>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</si>
  <si>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</si>
  <si>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</si>
  <si>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</si>
  <si>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</si>
  <si>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</si>
  <si>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</si>
  <si>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</si>
  <si>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</si>
  <si>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</si>
  <si>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</si>
  <si>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</si>
  <si>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</si>
  <si>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</si>
  <si>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</si>
  <si>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</si>
  <si>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</si>
  <si>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</si>
  <si>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</si>
  <si>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</si>
  <si>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</si>
  <si>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</si>
  <si>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</si>
  <si>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</si>
  <si>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</si>
  <si>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</si>
  <si>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</si>
  <si>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</si>
  <si>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</si>
  <si>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</si>
  <si>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</si>
  <si>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</si>
  <si>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</si>
  <si>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</si>
  <si>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</si>
  <si>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</si>
  <si>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</si>
  <si>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</si>
  <si>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</si>
  <si>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</si>
  <si>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</si>
  <si>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</si>
  <si>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</si>
  <si>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</si>
  <si>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</si>
  <si>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</si>
  <si>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</si>
  <si>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</si>
  <si>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</si>
  <si>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</si>
  <si>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</si>
  <si>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</si>
  <si>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</si>
  <si>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</si>
  <si>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</si>
  <si>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</si>
  <si>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</si>
  <si>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</si>
  <si>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</si>
  <si>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</si>
  <si>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</si>
  <si>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</si>
  <si>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</si>
  <si>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</si>
  <si>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</si>
  <si>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</si>
  <si>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</si>
  <si>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</si>
  <si>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</si>
  <si>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</si>
  <si>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</si>
  <si>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</si>
  <si>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</si>
  <si>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</si>
  <si>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</si>
  <si>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</si>
  <si>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</si>
  <si>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</si>
  <si>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</si>
  <si>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</si>
  <si>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</si>
  <si>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</si>
  <si>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</si>
  <si>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</si>
  <si>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</si>
  <si>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</si>
  <si>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</si>
  <si>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</si>
  <si>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</si>
  <si>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</si>
  <si>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</si>
  <si>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</si>
  <si>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</si>
  <si>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</si>
  <si>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</si>
  <si>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</si>
  <si>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</si>
  <si>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</si>
  <si>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</si>
  <si>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</si>
  <si>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</si>
  <si>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</si>
  <si>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</si>
  <si>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</si>
  <si>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</si>
  <si>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</si>
  <si>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</si>
  <si>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</si>
  <si>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</si>
  <si>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</si>
  <si>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</si>
  <si>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</si>
  <si>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</si>
  <si>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</si>
  <si>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</si>
  <si>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</si>
  <si>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</si>
  <si>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</si>
  <si>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</si>
  <si>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</si>
  <si>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</si>
  <si>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</si>
  <si>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</si>
  <si>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</si>
  <si>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</si>
  <si>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</si>
  <si>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</si>
  <si>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</si>
  <si>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</si>
  <si>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</si>
  <si>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</si>
  <si>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</si>
  <si>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</si>
  <si>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</si>
  <si>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</si>
  <si>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</si>
  <si>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</si>
  <si>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</si>
  <si>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</si>
  <si>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</si>
  <si>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</si>
  <si>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</si>
  <si>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</si>
  <si>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</si>
  <si>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</si>
  <si>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</si>
  <si>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</si>
  <si>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</si>
  <si>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</si>
  <si>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</si>
  <si>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</si>
  <si>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</si>
  <si>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</si>
  <si>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</si>
  <si>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</si>
  <si>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</si>
  <si>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</si>
  <si>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</si>
  <si>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</si>
  <si>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</si>
  <si>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</si>
  <si>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</si>
  <si>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</si>
  <si>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</si>
  <si>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</si>
  <si>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</si>
  <si>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</si>
  <si>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</si>
  <si>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</si>
  <si>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</si>
  <si>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</si>
  <si>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</si>
  <si>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</si>
  <si>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</si>
  <si>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</si>
  <si>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</si>
  <si>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</si>
  <si>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</si>
  <si>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</si>
  <si>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</si>
  <si>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</si>
  <si>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</si>
  <si>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</si>
  <si>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</si>
  <si>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</si>
  <si>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</si>
  <si>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</si>
  <si>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</si>
  <si>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</si>
  <si>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</si>
  <si>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</si>
  <si>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</si>
  <si>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</si>
  <si>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</si>
  <si>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</si>
  <si>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</si>
  <si>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</si>
  <si>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</si>
  <si>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</si>
  <si>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</si>
  <si>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</si>
  <si>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</si>
  <si>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</si>
  <si>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</si>
  <si>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</si>
  <si>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</si>
  <si>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</si>
  <si>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</si>
  <si>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</si>
  <si>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</si>
  <si>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</si>
  <si>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</si>
  <si>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</si>
  <si>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</si>
  <si>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</si>
  <si>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</si>
  <si>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</si>
  <si>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</si>
  <si>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</si>
  <si>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</si>
  <si>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</si>
  <si>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</si>
  <si>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</si>
  <si>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</si>
  <si>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</si>
  <si>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</si>
  <si>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</si>
  <si>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</si>
  <si>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</si>
  <si>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</si>
  <si>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</si>
  <si>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</si>
  <si>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</si>
  <si>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</si>
  <si>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</si>
  <si>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</si>
  <si>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</si>
  <si>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</si>
  <si>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</si>
  <si>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</si>
  <si>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</si>
  <si>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</si>
  <si>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</si>
  <si>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</si>
  <si>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</si>
  <si>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</si>
  <si>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</si>
  <si>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</si>
  <si>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</si>
  <si>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</si>
  <si>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</si>
  <si>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</si>
  <si>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</si>
  <si>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</si>
  <si>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</si>
  <si>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</si>
  <si>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</si>
  <si>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</si>
  <si>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</si>
  <si>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</si>
  <si>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</si>
  <si>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</si>
  <si>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</si>
  <si>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</si>
  <si>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</si>
  <si>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</si>
  <si>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</si>
  <si>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</si>
  <si>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</si>
  <si>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</si>
  <si>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</si>
  <si>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</si>
  <si>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</si>
  <si>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</si>
  <si>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</si>
  <si>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</si>
  <si>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</si>
  <si>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</si>
  <si>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</si>
  <si>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</si>
  <si>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</si>
  <si>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</si>
  <si>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</si>
  <si>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</si>
  <si>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</si>
  <si>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</si>
  <si>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</si>
  <si>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</si>
  <si>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</si>
  <si>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</si>
  <si>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</si>
  <si>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</si>
  <si>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</si>
  <si>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</si>
  <si>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</si>
  <si>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</si>
  <si>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</si>
  <si>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</si>
  <si>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</si>
  <si>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</si>
  <si>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</si>
  <si>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</si>
  <si>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</si>
  <si>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</si>
  <si>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</si>
  <si>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</si>
  <si>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</si>
  <si>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</si>
  <si>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</si>
  <si>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</si>
  <si>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</si>
  <si>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</si>
  <si>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</si>
  <si>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</si>
  <si>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</si>
  <si>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</si>
  <si>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</si>
  <si>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</si>
  <si>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</si>
  <si>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</si>
  <si>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</si>
  <si>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</si>
  <si>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</si>
  <si>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</si>
  <si>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</si>
  <si>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</si>
  <si>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</si>
  <si>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</si>
  <si>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</si>
  <si>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</si>
  <si>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</si>
  <si>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</si>
  <si>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</si>
  <si>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</si>
  <si>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</si>
  <si>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</si>
  <si>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</si>
  <si>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</si>
  <si>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</si>
  <si>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</si>
  <si>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</si>
  <si>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</si>
  <si>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</si>
  <si>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</si>
  <si>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</si>
  <si>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</si>
  <si>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</si>
  <si>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</si>
  <si>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</si>
  <si>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</si>
  <si>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</si>
  <si>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</si>
  <si>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</si>
  <si>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</si>
  <si>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</si>
  <si>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</si>
  <si>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</si>
  <si>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</si>
  <si>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</si>
  <si>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</si>
  <si>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</si>
  <si>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</si>
  <si>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</si>
  <si>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</si>
  <si>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</si>
  <si>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</si>
  <si>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</si>
  <si>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</si>
  <si>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</si>
  <si>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</si>
  <si>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</si>
  <si>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</si>
  <si>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</si>
  <si>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</si>
  <si>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</si>
  <si>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</si>
  <si>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</si>
  <si>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</si>
  <si>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</si>
  <si>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</si>
  <si>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</si>
  <si>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</si>
  <si>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</si>
  <si>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</si>
  <si>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</si>
  <si>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</si>
  <si>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</si>
  <si>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</si>
  <si>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</si>
  <si>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</si>
  <si>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</si>
  <si>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</si>
  <si>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</si>
  <si>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</si>
  <si>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</si>
  <si>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</si>
  <si>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</si>
  <si>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</si>
  <si>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</si>
  <si>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</si>
  <si>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</si>
  <si>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</si>
  <si>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</si>
  <si>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</si>
  <si>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</si>
  <si>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</si>
  <si>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</si>
  <si>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</si>
  <si>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</si>
  <si>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</si>
  <si>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</si>
  <si>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</si>
  <si>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</si>
  <si>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</si>
  <si>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</si>
  <si>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</si>
  <si>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</si>
  <si>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</si>
  <si>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</si>
  <si>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</si>
  <si>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</si>
  <si>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</si>
  <si>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</si>
  <si>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</si>
  <si>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</si>
  <si>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</si>
  <si>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</si>
  <si>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</si>
  <si>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</si>
  <si>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</si>
  <si>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</si>
  <si>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</si>
  <si>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</si>
  <si>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</si>
  <si>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</si>
  <si>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</si>
  <si>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</si>
  <si>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</si>
  <si>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</si>
  <si>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</si>
  <si>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</si>
  <si>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</si>
  <si>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</si>
  <si>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</si>
  <si>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</si>
  <si>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</si>
  <si>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</si>
  <si>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</si>
  <si>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</si>
  <si>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</si>
  <si>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</si>
  <si>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</si>
  <si>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</si>
  <si>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</si>
  <si>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</si>
  <si>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</si>
  <si>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</si>
  <si>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</si>
  <si>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</si>
  <si>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</si>
  <si>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</si>
  <si>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</si>
  <si>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</si>
  <si>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</si>
  <si>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</si>
  <si>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</si>
  <si>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</si>
  <si>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</si>
  <si>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</si>
  <si>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</si>
  <si>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</si>
  <si>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</si>
  <si>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</si>
  <si>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</si>
  <si>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</si>
  <si>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</si>
  <si>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</si>
  <si>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</si>
  <si>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</si>
  <si>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</si>
  <si>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</si>
  <si>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</si>
  <si>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</si>
  <si>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</si>
  <si>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</si>
  <si>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</si>
  <si>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</si>
  <si>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</si>
  <si>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</si>
  <si>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</si>
  <si>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</si>
  <si>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</si>
  <si>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</si>
  <si>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</si>
  <si>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</si>
  <si>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</si>
  <si>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</si>
  <si>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</si>
  <si>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</si>
  <si>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</si>
  <si>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</si>
  <si>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</si>
  <si>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</si>
  <si>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</si>
  <si>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</si>
  <si>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</si>
  <si>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</si>
  <si>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</si>
  <si>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</si>
  <si>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</si>
  <si>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</si>
  <si>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</si>
  <si>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</si>
  <si>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</si>
  <si>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</si>
  <si>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</si>
  <si>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</si>
  <si>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</si>
  <si>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</si>
  <si>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</si>
  <si>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</si>
  <si>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</si>
  <si>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</si>
  <si>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</si>
  <si>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</si>
  <si>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</si>
  <si>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</si>
  <si>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</si>
  <si>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</si>
  <si>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</si>
  <si>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</si>
  <si>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</si>
  <si>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</si>
  <si>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</si>
  <si>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</si>
  <si>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</si>
  <si>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</si>
  <si>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</si>
  <si>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</si>
  <si>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</si>
  <si>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</si>
  <si>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</si>
  <si>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</si>
  <si>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</si>
  <si>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</si>
  <si>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</si>
  <si>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</si>
  <si>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</si>
  <si>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</si>
  <si>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</si>
  <si>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</si>
  <si>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</si>
  <si>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</si>
  <si>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</si>
  <si>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</si>
  <si>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</si>
  <si>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</si>
  <si>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</si>
  <si>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</si>
  <si>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</si>
  <si>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</si>
  <si>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</si>
  <si>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</si>
  <si>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</si>
  <si>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</si>
  <si>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</si>
  <si>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</si>
  <si>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</si>
  <si>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</si>
  <si>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</si>
  <si>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</si>
  <si>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</si>
  <si>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</si>
  <si>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</si>
  <si>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</si>
  <si>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</si>
  <si>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</si>
  <si>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</si>
  <si>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</si>
  <si>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</si>
  <si>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</si>
  <si>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</si>
  <si>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</si>
  <si>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</si>
  <si>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</si>
  <si>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</si>
  <si>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</si>
  <si>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</si>
  <si>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</si>
  <si>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</si>
  <si>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</si>
  <si>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</si>
  <si>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</si>
  <si>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</si>
  <si>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</si>
  <si>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</si>
  <si>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</si>
  <si>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</si>
  <si>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</si>
  <si>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</si>
  <si>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</si>
  <si>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</si>
  <si>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</si>
  <si>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</si>
  <si>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</si>
  <si>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</si>
  <si>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</si>
  <si>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</si>
  <si>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</si>
  <si>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</si>
  <si>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</si>
  <si>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</si>
  <si>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</si>
  <si>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</si>
  <si>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</si>
  <si>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</si>
  <si>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</si>
  <si>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</si>
  <si>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</si>
  <si>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</si>
  <si>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</si>
  <si>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</si>
  <si>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</si>
  <si>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</si>
  <si>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</si>
  <si>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</si>
  <si>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</si>
  <si>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</si>
  <si>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</si>
  <si>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</si>
  <si>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</si>
  <si>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</si>
  <si>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</si>
  <si>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</si>
  <si>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</si>
  <si>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</si>
  <si>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</si>
  <si>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</si>
  <si>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</si>
  <si>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</si>
  <si>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</si>
  <si>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</si>
  <si>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</si>
  <si>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</si>
  <si>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</si>
  <si>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</si>
  <si>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</si>
  <si>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</si>
  <si>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</si>
  <si>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</si>
  <si>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</si>
  <si>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</si>
  <si>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</si>
  <si>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</si>
  <si>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</si>
  <si>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</si>
  <si>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</si>
  <si>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</si>
  <si>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</si>
  <si>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</si>
  <si>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</si>
  <si>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</si>
  <si>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</si>
  <si>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</si>
  <si>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</si>
  <si>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</si>
  <si>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</si>
  <si>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</si>
  <si>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</si>
  <si>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</si>
  <si>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</si>
  <si>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</si>
  <si>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</si>
  <si>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</si>
  <si>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</si>
  <si>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</si>
  <si>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</si>
  <si>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</si>
  <si>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</si>
  <si>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</si>
  <si>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</si>
  <si>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</si>
  <si>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</si>
  <si>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</si>
  <si>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</si>
  <si>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</si>
  <si>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</si>
  <si>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</si>
  <si>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</si>
  <si>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</si>
  <si>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</si>
  <si>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</si>
  <si>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</si>
  <si>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</si>
  <si>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</si>
  <si>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</si>
  <si>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</si>
  <si>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</si>
  <si>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</si>
  <si>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</si>
  <si>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</si>
  <si>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</si>
  <si>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</si>
  <si>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</si>
  <si>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</si>
  <si>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</si>
  <si>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</si>
  <si>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</si>
  <si>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</si>
  <si>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</si>
  <si>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</si>
  <si>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</si>
  <si>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</si>
  <si>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</si>
  <si>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</si>
  <si>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</si>
  <si>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</si>
  <si>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</si>
  <si>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</si>
  <si>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</si>
  <si>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</si>
  <si>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</si>
  <si>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</si>
  <si>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</si>
  <si>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</si>
  <si>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</si>
  <si>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</si>
  <si>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</si>
  <si>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</si>
  <si>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</si>
  <si>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</si>
  <si>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</si>
  <si>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</si>
  <si>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</si>
  <si>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</si>
  <si>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</si>
  <si>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</si>
  <si>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</si>
  <si>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</si>
  <si>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</si>
  <si>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</si>
  <si>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</si>
  <si>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</si>
  <si>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</si>
  <si>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</si>
  <si>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</si>
  <si>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</si>
  <si>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</si>
  <si>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</si>
  <si>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</si>
  <si>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</si>
  <si>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</si>
  <si>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</si>
  <si>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</si>
  <si>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</si>
  <si>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</si>
  <si>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</si>
  <si>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</si>
  <si>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</si>
  <si>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</si>
  <si>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</si>
  <si>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</si>
  <si>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</si>
  <si>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</si>
  <si>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</si>
  <si>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</si>
  <si>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</si>
  <si>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</si>
  <si>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</si>
  <si>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</si>
  <si>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</si>
  <si>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</si>
  <si>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</si>
  <si>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</si>
  <si>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</si>
  <si>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</si>
  <si>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</si>
  <si>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</si>
  <si>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</si>
  <si>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</si>
  <si>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</si>
  <si>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</si>
  <si>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</si>
  <si>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</si>
  <si>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</si>
  <si>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</si>
  <si>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</si>
  <si>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</si>
  <si>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</si>
  <si>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</si>
  <si>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</si>
  <si>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</si>
  <si>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</si>
  <si>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</si>
  <si>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</si>
  <si>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</si>
  <si>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</si>
  <si>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</si>
  <si>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</si>
  <si>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</si>
  <si>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</si>
  <si>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</si>
  <si>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</si>
  <si>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</si>
  <si>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</si>
  <si>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</si>
  <si>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</si>
  <si>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</si>
  <si>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</si>
  <si>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</si>
  <si>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</si>
  <si>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</si>
  <si>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</si>
  <si>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</si>
  <si>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</si>
  <si>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</si>
  <si>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</si>
  <si>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</si>
  <si>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</si>
  <si>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</si>
  <si>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</si>
  <si>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</si>
  <si>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</si>
  <si>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</si>
  <si>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</si>
  <si>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</si>
  <si>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</si>
  <si>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</si>
  <si>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</si>
  <si>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</si>
  <si>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</si>
  <si>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</si>
  <si>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</si>
  <si>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</si>
  <si>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</si>
  <si>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</si>
  <si>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</si>
  <si>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</si>
  <si>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</si>
  <si>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</si>
  <si>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</si>
  <si>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</si>
  <si>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</si>
  <si>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</si>
  <si>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</si>
  <si>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</si>
  <si>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</si>
  <si>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</si>
  <si>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</si>
  <si>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</si>
  <si>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</si>
  <si>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</si>
  <si>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</si>
  <si>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</si>
  <si>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</si>
  <si>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</si>
  <si>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</si>
  <si>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</si>
  <si>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</si>
  <si>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</si>
  <si>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</si>
  <si>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</si>
  <si>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</si>
  <si>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</si>
  <si>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</si>
  <si>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</si>
  <si>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</si>
  <si>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</si>
  <si>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</si>
  <si>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</si>
  <si>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</si>
  <si>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</si>
  <si>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</si>
  <si>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</si>
  <si>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</si>
  <si>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</si>
  <si>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</si>
  <si>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</si>
  <si>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</si>
  <si>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</si>
  <si>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</si>
  <si>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</si>
  <si>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</si>
  <si>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</si>
  <si>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</si>
  <si>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</si>
  <si>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</si>
  <si>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</si>
  <si>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</si>
  <si>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</si>
  <si>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</si>
  <si>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</si>
  <si>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</si>
  <si>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</si>
  <si>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</si>
  <si>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</si>
  <si>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</si>
  <si>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</si>
  <si>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</si>
  <si>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</si>
  <si>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</si>
  <si>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</si>
  <si>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</si>
  <si>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</si>
  <si>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</si>
  <si>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</si>
  <si>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</si>
  <si>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</si>
  <si>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</si>
  <si>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</si>
  <si>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</si>
  <si>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</si>
  <si>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</si>
  <si>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</si>
  <si>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</si>
  <si>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</si>
  <si>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</si>
  <si>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</si>
  <si>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</si>
  <si>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</si>
  <si>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</si>
  <si>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</si>
  <si>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</si>
  <si>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</si>
  <si>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</si>
  <si>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</si>
  <si>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</si>
  <si>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</si>
  <si>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</si>
  <si>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</si>
  <si>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</si>
  <si>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</si>
  <si>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</si>
  <si>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</si>
  <si>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</si>
  <si>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</si>
  <si>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</si>
  <si>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</si>
  <si>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</si>
  <si>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</si>
  <si>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</si>
  <si>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</si>
  <si>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</si>
  <si>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</si>
  <si>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</si>
  <si>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</si>
  <si>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</si>
  <si>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</si>
  <si>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</si>
  <si>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</si>
  <si>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</si>
  <si>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</si>
  <si>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</si>
  <si>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</si>
  <si>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</si>
  <si>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</si>
  <si>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</si>
  <si>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</si>
  <si>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</si>
  <si>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</si>
  <si>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</si>
  <si>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</si>
  <si>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</si>
  <si>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</si>
  <si>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</si>
  <si>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</si>
  <si>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</si>
  <si>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</si>
  <si>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</si>
  <si>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</si>
  <si>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</si>
  <si>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</si>
  <si>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</si>
  <si>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</si>
  <si>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</si>
  <si>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</si>
  <si>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</si>
  <si>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</si>
  <si>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</si>
  <si>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</si>
  <si>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</si>
  <si>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</si>
  <si>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</si>
  <si>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</si>
  <si>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</si>
  <si>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</si>
  <si>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</si>
  <si>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</si>
  <si>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</si>
  <si>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</si>
  <si>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</si>
  <si>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</si>
  <si>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</si>
  <si>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</si>
  <si>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</si>
  <si>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</si>
  <si>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</si>
  <si>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</si>
  <si>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</si>
  <si>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</si>
  <si>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</si>
  <si>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</si>
  <si>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</si>
  <si>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</si>
  <si>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</si>
  <si>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</si>
  <si>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</si>
  <si>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</si>
  <si>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</si>
  <si>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</si>
  <si>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</si>
  <si>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</si>
  <si>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</si>
  <si>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</si>
  <si>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</si>
  <si>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</si>
  <si>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</si>
  <si>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</si>
  <si>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</si>
  <si>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</si>
  <si>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</si>
  <si>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</si>
  <si>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</si>
  <si>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</si>
  <si>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</si>
  <si>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</si>
  <si>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</si>
  <si>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</si>
  <si>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</si>
  <si>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</si>
  <si>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</si>
  <si>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</si>
  <si>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</si>
  <si>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</si>
  <si>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</si>
  <si>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</si>
  <si>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</si>
  <si>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</si>
  <si>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</si>
  <si>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</si>
  <si>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</si>
  <si>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</si>
  <si>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</si>
  <si>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</si>
  <si>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</si>
  <si>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</si>
  <si>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</si>
  <si>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</si>
  <si>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</si>
  <si>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</si>
  <si>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</si>
  <si>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</si>
  <si>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</si>
  <si>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</si>
  <si>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</si>
  <si>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</si>
  <si>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</si>
  <si>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</si>
  <si>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</si>
  <si>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</si>
  <si>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</si>
  <si>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</si>
  <si>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</si>
  <si>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</si>
  <si>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</si>
  <si>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</si>
  <si>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</si>
  <si>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</si>
  <si>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</si>
  <si>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</si>
  <si>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</si>
  <si>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</si>
  <si>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</si>
  <si>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</si>
  <si>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</si>
  <si>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</si>
  <si>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</si>
  <si>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</si>
  <si>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</si>
  <si>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</si>
  <si>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</si>
  <si>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</si>
  <si>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</si>
  <si>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</si>
  <si>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</si>
  <si>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</si>
  <si>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</si>
  <si>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</si>
  <si>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</si>
  <si>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</si>
  <si>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</si>
  <si>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</si>
  <si>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</si>
  <si>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</si>
  <si>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</si>
  <si>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</si>
  <si>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</si>
  <si>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</si>
  <si>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</si>
  <si>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</si>
  <si>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</si>
  <si>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</si>
  <si>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</si>
  <si>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</si>
  <si>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</si>
  <si>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</si>
  <si>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</si>
  <si>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</si>
  <si>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</si>
  <si>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</si>
  <si>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</si>
  <si>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</si>
  <si>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</si>
  <si>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</si>
  <si>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</si>
  <si>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</si>
  <si>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</si>
  <si>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</si>
  <si>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</si>
  <si>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</si>
  <si>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</si>
  <si>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</si>
  <si>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</si>
  <si>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</si>
  <si>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</si>
  <si>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</si>
  <si>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</si>
  <si>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</si>
  <si>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</si>
  <si>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</si>
  <si>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</si>
  <si>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</si>
  <si>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</si>
  <si>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</si>
  <si>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</si>
  <si>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</si>
  <si>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</si>
  <si>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</si>
  <si>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</si>
  <si>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</si>
  <si>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</si>
  <si>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</si>
  <si>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</si>
  <si>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</si>
  <si>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</si>
  <si>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</si>
  <si>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</si>
  <si>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</si>
  <si>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</si>
  <si>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</si>
  <si>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</si>
  <si>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</si>
  <si>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</si>
  <si>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</si>
  <si>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</si>
  <si>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</si>
  <si>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</si>
  <si>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</si>
  <si>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</si>
  <si>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</si>
  <si>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</si>
  <si>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</si>
  <si>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</si>
  <si>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</si>
  <si>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</si>
  <si>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</si>
  <si>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</si>
  <si>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</si>
  <si>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</si>
  <si>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</si>
  <si>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</si>
  <si>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</si>
  <si>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</si>
  <si>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</si>
  <si>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</si>
  <si>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</si>
  <si>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</si>
  <si>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</si>
  <si>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</si>
  <si>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</si>
  <si>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</si>
  <si>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</si>
  <si>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</si>
  <si>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</si>
  <si>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</si>
  <si>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</si>
  <si>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</si>
  <si>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</si>
  <si>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</si>
  <si>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</si>
  <si>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</si>
  <si>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</si>
  <si>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</si>
  <si>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</si>
  <si>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</si>
  <si>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</si>
  <si>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</si>
  <si>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</si>
  <si>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</si>
  <si>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</si>
  <si>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</si>
  <si>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</si>
  <si>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</si>
  <si>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</si>
  <si>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</si>
  <si>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</si>
  <si>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</si>
  <si>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</si>
  <si>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</si>
  <si>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</si>
  <si>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</si>
  <si>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</si>
  <si>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</si>
  <si>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</si>
  <si>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</si>
  <si>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</si>
  <si>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</si>
  <si>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</si>
  <si>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</si>
  <si>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</si>
  <si>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</si>
  <si>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</si>
  <si>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</si>
  <si>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</si>
  <si>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</si>
  <si>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</si>
  <si>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</si>
  <si>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</si>
  <si>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</si>
  <si>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</si>
  <si>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</si>
  <si>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</si>
  <si>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</si>
  <si>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</si>
  <si>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</si>
  <si>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</si>
  <si>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</si>
  <si>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</si>
  <si>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</si>
  <si>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</si>
  <si>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</si>
  <si>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</si>
  <si>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</si>
  <si>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</si>
  <si>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</si>
  <si>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</si>
  <si>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</si>
  <si>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</si>
  <si>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</si>
  <si>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</si>
  <si>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</si>
  <si>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</si>
  <si>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</si>
  <si>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</si>
  <si>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</si>
  <si>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</si>
  <si>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</si>
  <si>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</si>
  <si>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</si>
  <si>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</si>
  <si>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</si>
  <si>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</si>
  <si>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</si>
  <si>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</si>
  <si>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</si>
  <si>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</si>
  <si>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</si>
  <si>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</si>
  <si>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</si>
  <si>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</si>
  <si>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</si>
  <si>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</si>
  <si>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</si>
  <si>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</si>
  <si>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</si>
  <si>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</si>
  <si>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</si>
  <si>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</si>
  <si>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</si>
  <si>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</si>
  <si>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</si>
  <si>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</si>
  <si>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</si>
  <si>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</si>
  <si>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</si>
  <si>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</si>
  <si>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</si>
  <si>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</si>
  <si>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</si>
  <si>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</si>
  <si>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</si>
  <si>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</si>
  <si>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</si>
  <si>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</si>
  <si>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</si>
  <si>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</si>
  <si>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</si>
  <si>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</si>
  <si>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</si>
  <si>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</si>
  <si>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</si>
  <si>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</si>
  <si>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</si>
  <si>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</si>
  <si>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</si>
  <si>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</si>
  <si>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</si>
  <si>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</si>
  <si>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</si>
  <si>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</si>
  <si>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</si>
  <si>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</si>
  <si>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</si>
  <si>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</si>
  <si>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</si>
  <si>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</si>
  <si>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</si>
  <si>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</si>
  <si>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</si>
  <si>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</si>
  <si>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</si>
  <si>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</si>
  <si>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</si>
  <si>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</si>
  <si>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</si>
  <si>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</si>
  <si>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</si>
  <si>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</si>
  <si>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</si>
  <si>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</si>
  <si>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</si>
  <si>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</si>
  <si>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</si>
  <si>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</si>
  <si>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</si>
  <si>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</si>
  <si>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</si>
  <si>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</si>
  <si>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</si>
  <si>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</si>
  <si>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</si>
  <si>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</si>
  <si>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</si>
  <si>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</si>
  <si>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</si>
  <si>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</si>
  <si>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</si>
  <si>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</si>
  <si>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</si>
  <si>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</si>
  <si>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</si>
  <si>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</si>
  <si>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</si>
  <si>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</si>
  <si>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</si>
  <si>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</si>
  <si>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</si>
  <si>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</si>
  <si>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</si>
  <si>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</si>
  <si>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</si>
  <si>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</si>
  <si>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</si>
  <si>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</si>
  <si>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</si>
  <si>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</si>
  <si>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</si>
  <si>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</si>
  <si>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</si>
  <si>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</si>
  <si>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</si>
  <si>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</si>
  <si>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</si>
  <si>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</si>
  <si>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</si>
  <si>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</si>
  <si>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</si>
  <si>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</si>
  <si>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</si>
  <si>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</si>
  <si>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</si>
  <si>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</si>
  <si>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</si>
  <si>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</si>
  <si>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</si>
  <si>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</si>
  <si>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</si>
  <si>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</si>
  <si>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</si>
  <si>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</si>
  <si>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</si>
  <si>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</si>
  <si>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</si>
  <si>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</si>
  <si>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</si>
  <si>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</si>
  <si>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</si>
  <si>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</si>
  <si>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</si>
  <si>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</si>
  <si>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</si>
  <si>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</si>
  <si>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</si>
  <si>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</si>
  <si>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</si>
  <si>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</si>
  <si>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</si>
  <si>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</si>
  <si>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</si>
  <si>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</si>
  <si>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</si>
  <si>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</si>
  <si>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</si>
  <si>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</si>
  <si>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</si>
  <si>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</si>
  <si>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</si>
  <si>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</si>
  <si>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</si>
  <si>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</si>
  <si>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</si>
  <si>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</si>
  <si>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</si>
  <si>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</si>
  <si>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</si>
  <si>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</si>
  <si>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</si>
  <si>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</si>
  <si>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</si>
  <si>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</si>
  <si>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</si>
  <si>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</si>
  <si>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</si>
  <si>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</si>
  <si>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</si>
  <si>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</si>
  <si>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</si>
  <si>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</si>
  <si>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</si>
  <si>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</si>
  <si>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</si>
  <si>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</si>
  <si>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</si>
  <si>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</si>
  <si>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</si>
  <si>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</si>
  <si>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</si>
  <si>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</si>
  <si>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</si>
  <si>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</si>
  <si>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</si>
  <si>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</si>
  <si>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</si>
  <si>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</si>
  <si>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</si>
  <si>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</si>
  <si>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</si>
  <si>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</si>
  <si>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</si>
  <si>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</si>
  <si>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</si>
  <si>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</si>
  <si>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</si>
  <si>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</si>
  <si>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</si>
  <si>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</si>
  <si>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</si>
  <si>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</si>
  <si>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</si>
  <si>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</si>
  <si>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</si>
  <si>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</si>
  <si>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</si>
  <si>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</si>
  <si>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</si>
  <si>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</si>
  <si>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</si>
  <si>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</si>
  <si>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</si>
  <si>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</si>
  <si>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</si>
  <si>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</si>
  <si>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</si>
  <si>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</si>
  <si>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</si>
  <si>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</si>
  <si>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</si>
  <si>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</si>
  <si>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</si>
  <si>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</si>
  <si>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</si>
  <si>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</si>
  <si>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</si>
  <si>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</si>
  <si>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</si>
  <si>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</si>
  <si>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</si>
  <si>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</si>
  <si>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</si>
  <si>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</si>
  <si>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</si>
  <si>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</si>
  <si>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</si>
  <si>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</si>
  <si>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</si>
  <si>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</si>
  <si>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</si>
  <si>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</si>
  <si>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</si>
  <si>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</si>
  <si>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</si>
  <si>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</si>
  <si>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</si>
  <si>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</si>
  <si>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</si>
  <si>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</si>
  <si>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</si>
  <si>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</si>
  <si>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</si>
  <si>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</si>
  <si>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</si>
  <si>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</si>
  <si>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</si>
  <si>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</si>
  <si>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</si>
  <si>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</si>
  <si>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</si>
  <si>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</si>
  <si>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</si>
  <si>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</si>
  <si>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</si>
  <si>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</si>
  <si>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</si>
  <si>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</si>
  <si>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</si>
  <si>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</si>
  <si>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</si>
  <si>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</si>
  <si>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</si>
  <si>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</si>
  <si>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</si>
  <si>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</si>
  <si>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</si>
  <si>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</si>
  <si>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</si>
  <si>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</si>
  <si>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</si>
  <si>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</si>
  <si>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</si>
  <si>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</si>
  <si>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</si>
  <si>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</si>
  <si>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</si>
  <si>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</si>
  <si>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</si>
  <si>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</si>
  <si>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</si>
  <si>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</si>
  <si>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</si>
  <si>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</si>
  <si>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</si>
  <si>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</si>
  <si>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</si>
  <si>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</si>
  <si>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</si>
  <si>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</si>
  <si>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</si>
  <si>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</si>
  <si>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</si>
  <si>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</si>
  <si>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</si>
  <si>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</si>
  <si>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</si>
  <si>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</si>
  <si>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</si>
  <si>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</si>
  <si>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</si>
  <si>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</si>
  <si>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</si>
  <si>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</si>
  <si>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</si>
  <si>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</si>
  <si>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</si>
  <si>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</si>
  <si>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</si>
  <si>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</si>
  <si>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</si>
  <si>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</si>
  <si>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</si>
  <si>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</si>
  <si>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</si>
  <si>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</si>
  <si>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</si>
  <si>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</si>
  <si>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</si>
  <si>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</si>
  <si>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</si>
  <si>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</si>
  <si>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</si>
  <si>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</si>
  <si>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</si>
  <si>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</si>
  <si>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</si>
  <si>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</si>
  <si>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</si>
  <si>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</si>
  <si>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</si>
  <si>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</si>
  <si>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</si>
  <si>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</si>
  <si>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</si>
  <si>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</si>
  <si>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</si>
  <si>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</si>
  <si>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</si>
  <si>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</si>
  <si>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</si>
  <si>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</si>
  <si>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</si>
  <si>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</si>
  <si>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</si>
  <si>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</si>
  <si>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</si>
  <si>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</si>
  <si>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</si>
  <si>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</si>
  <si>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</si>
  <si>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</si>
  <si>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</si>
  <si>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</si>
  <si>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</si>
  <si>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</si>
  <si>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</si>
  <si>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</si>
  <si>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</si>
  <si>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</si>
  <si>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</si>
  <si>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</si>
  <si>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</si>
  <si>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</si>
  <si>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</si>
  <si>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</si>
  <si>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</si>
  <si>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</si>
  <si>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</si>
  <si>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</si>
  <si>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</si>
  <si>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</si>
  <si>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</si>
  <si>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</si>
  <si>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</si>
  <si>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</si>
  <si>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</si>
  <si>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</si>
  <si>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</si>
  <si>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</si>
  <si>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</si>
  <si>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</si>
  <si>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</si>
  <si>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</si>
  <si>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</si>
  <si>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</si>
  <si>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</si>
  <si>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</si>
  <si>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</si>
  <si>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</si>
  <si>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</si>
  <si>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</si>
  <si>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</si>
  <si>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</si>
  <si>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</si>
  <si>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</si>
  <si>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</si>
  <si>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</si>
  <si>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</si>
  <si>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</si>
  <si>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</si>
  <si>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</si>
  <si>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</si>
  <si>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</si>
  <si>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</si>
  <si>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</si>
  <si>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</si>
  <si>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</si>
  <si>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</si>
  <si>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</si>
  <si>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</si>
  <si>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</si>
  <si>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</si>
  <si>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</si>
  <si>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</si>
  <si>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</si>
  <si>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</si>
  <si>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</si>
  <si>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</si>
  <si>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</si>
  <si>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</si>
  <si>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</si>
  <si>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</si>
  <si>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</si>
  <si>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</si>
  <si>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</si>
  <si>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</si>
  <si>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</si>
  <si>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</si>
  <si>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</si>
  <si>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</si>
  <si>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</si>
  <si>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</si>
  <si>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</si>
  <si>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</si>
  <si>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</si>
  <si>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</si>
  <si>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</si>
  <si>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</si>
  <si>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</si>
  <si>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</si>
  <si>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</si>
  <si>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</si>
  <si>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</si>
  <si>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</si>
  <si>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</si>
  <si>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</si>
  <si>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</si>
  <si>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</si>
  <si>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</si>
  <si>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</si>
  <si>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</si>
  <si>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</si>
  <si>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</si>
  <si>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</si>
  <si>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</si>
  <si>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</si>
  <si>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</si>
  <si>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</si>
  <si>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</si>
  <si>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</si>
  <si>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</si>
  <si>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</si>
  <si>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</si>
  <si>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</si>
  <si>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</si>
  <si>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</si>
  <si>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</si>
  <si>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</si>
  <si>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</si>
  <si>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</si>
  <si>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</si>
  <si>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</si>
  <si>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</si>
  <si>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</si>
  <si>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</si>
  <si>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</si>
  <si>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</si>
  <si>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</si>
  <si>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</si>
  <si>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</si>
  <si>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</si>
  <si>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</si>
  <si>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</si>
  <si>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</si>
  <si>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</si>
  <si>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</si>
  <si>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</si>
  <si>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</si>
  <si>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</si>
  <si>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</si>
  <si>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</si>
  <si>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</si>
  <si>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</si>
  <si>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</si>
  <si>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</si>
  <si>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</si>
  <si>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</si>
  <si>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</si>
  <si>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</si>
  <si>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</si>
  <si>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</si>
  <si>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</si>
  <si>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</si>
  <si>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</si>
  <si>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</si>
  <si>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</si>
  <si>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</si>
  <si>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</si>
  <si>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</si>
  <si>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</si>
  <si>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</si>
  <si>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</si>
  <si>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</si>
  <si>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</si>
  <si>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</si>
  <si>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</si>
  <si>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</si>
  <si>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</si>
  <si>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</si>
  <si>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</si>
  <si>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</si>
  <si>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</si>
  <si>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</si>
  <si>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</si>
  <si>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</si>
  <si>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</si>
  <si>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</si>
  <si>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</si>
  <si>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</si>
  <si>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</si>
  <si>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</si>
  <si>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</si>
  <si>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</si>
  <si>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</si>
  <si>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</si>
  <si>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</si>
  <si>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</si>
  <si>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</si>
  <si>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</si>
  <si>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</si>
  <si>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</si>
  <si>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</si>
  <si>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</si>
  <si>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</si>
  <si>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</si>
  <si>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</si>
  <si>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</si>
  <si>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</si>
  <si>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</si>
  <si>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</si>
  <si>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</si>
  <si>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</si>
  <si>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</si>
  <si>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</si>
  <si>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</si>
  <si>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</si>
  <si>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</si>
  <si>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</si>
  <si>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</si>
  <si>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</si>
  <si>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</si>
  <si>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</si>
  <si>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</si>
  <si>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</si>
  <si>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</si>
  <si>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</si>
  <si>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</si>
  <si>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</si>
  <si>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</si>
  <si>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</si>
  <si>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</si>
  <si>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</si>
  <si>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</si>
  <si>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</si>
  <si>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</si>
  <si>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</si>
  <si>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</si>
  <si>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</si>
  <si>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</si>
  <si>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</si>
  <si>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</si>
  <si>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</si>
  <si>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</si>
  <si>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</si>
  <si>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</si>
  <si>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</si>
  <si>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</si>
  <si>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</si>
  <si>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</si>
  <si>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</si>
  <si>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</si>
  <si>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</si>
  <si>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</si>
  <si>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</si>
  <si>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</si>
  <si>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</si>
  <si>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</si>
  <si>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</si>
  <si>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</si>
  <si>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</si>
  <si>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</si>
  <si>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</si>
  <si>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</si>
  <si>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</si>
  <si>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</si>
  <si>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</si>
  <si>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</si>
  <si>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</si>
  <si>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</si>
  <si>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</si>
  <si>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</si>
  <si>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</si>
  <si>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</si>
  <si>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</si>
  <si>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</si>
  <si>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</si>
  <si>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</si>
  <si>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</si>
  <si>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</si>
  <si>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</si>
  <si>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</si>
  <si>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</si>
  <si>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</si>
  <si>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</si>
  <si>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</si>
  <si>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</si>
  <si>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</si>
  <si>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</si>
  <si>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</si>
  <si>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</si>
  <si>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</si>
  <si>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</si>
  <si>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</si>
  <si>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</si>
  <si>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</si>
  <si>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</si>
  <si>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</si>
  <si>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</si>
  <si>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</si>
  <si>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</si>
  <si>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</si>
  <si>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</si>
  <si>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</si>
  <si>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</si>
  <si>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</si>
  <si>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</si>
  <si>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</si>
  <si>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</si>
  <si>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</si>
  <si>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</si>
  <si>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</si>
  <si>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</si>
  <si>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</si>
  <si>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</si>
  <si>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</si>
  <si>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</si>
  <si>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</si>
  <si>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</si>
  <si>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</si>
  <si>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</si>
  <si>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</si>
  <si>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</si>
  <si>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</si>
  <si>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</si>
  <si>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</si>
  <si>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</si>
  <si>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</si>
  <si>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</si>
  <si>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</si>
  <si>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</si>
  <si>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</si>
  <si>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</si>
  <si>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</si>
  <si>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</si>
  <si>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</si>
  <si>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</si>
  <si>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</si>
  <si>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</si>
  <si>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</si>
  <si>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</si>
  <si>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</si>
  <si>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</si>
  <si>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</si>
  <si>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</si>
  <si>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</si>
  <si>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</si>
  <si>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</si>
  <si>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</si>
  <si>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</si>
  <si>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</si>
  <si>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</si>
  <si>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</si>
  <si>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</si>
  <si>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</si>
  <si>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</si>
  <si>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</si>
  <si>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</si>
  <si>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</si>
  <si>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</si>
  <si>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</si>
  <si>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</si>
  <si>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</si>
  <si>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</si>
  <si>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</si>
  <si>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</si>
  <si>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</si>
  <si>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</si>
  <si>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</si>
  <si>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</si>
  <si>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</si>
  <si>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</si>
  <si>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</si>
  <si>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</si>
  <si>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</si>
  <si>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</si>
  <si>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</si>
  <si>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</si>
  <si>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</si>
  <si>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</si>
  <si>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</si>
  <si>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</si>
  <si>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</si>
  <si>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</si>
  <si>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</si>
  <si>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</si>
  <si>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</si>
  <si>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</si>
  <si>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</si>
  <si>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</si>
  <si>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</si>
  <si>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</si>
  <si>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</si>
  <si>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</si>
  <si>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</si>
  <si>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</si>
  <si>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</si>
  <si>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</si>
  <si>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</si>
  <si>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</si>
  <si>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</si>
  <si>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</si>
  <si>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</si>
  <si>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</si>
  <si>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</si>
  <si>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</si>
  <si>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</si>
  <si>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</si>
  <si>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</si>
  <si>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</si>
  <si>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</si>
  <si>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</si>
  <si>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</si>
  <si>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</si>
  <si>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</si>
  <si>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</si>
  <si>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</si>
  <si>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</si>
  <si>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</si>
  <si>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</si>
  <si>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</si>
  <si>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</si>
  <si>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</si>
  <si>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</si>
  <si>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</si>
  <si>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</si>
  <si>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</si>
  <si>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</si>
  <si>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</si>
  <si>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</si>
  <si>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</si>
  <si>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</si>
  <si>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</si>
  <si>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</si>
  <si>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</si>
  <si>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</si>
  <si>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</si>
  <si>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</si>
  <si>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</si>
  <si>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</si>
  <si>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</si>
  <si>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</si>
  <si>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</si>
  <si>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</si>
  <si>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</si>
  <si>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</si>
  <si>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</si>
  <si>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</si>
  <si>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</si>
  <si>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</si>
  <si>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</si>
  <si>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</si>
  <si>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</si>
  <si>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</si>
  <si>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</si>
  <si>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</si>
  <si>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</si>
  <si>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</si>
  <si>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</si>
  <si>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</si>
  <si>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</si>
  <si>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</si>
  <si>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</si>
  <si>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</si>
  <si>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</si>
  <si>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</si>
  <si>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</si>
  <si>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</si>
  <si>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</si>
  <si>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</si>
  <si>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</si>
  <si>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</si>
  <si>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</si>
  <si>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</si>
  <si>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</si>
  <si>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</si>
  <si>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</si>
  <si>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</si>
  <si>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</si>
  <si>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</si>
  <si>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</si>
  <si>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</si>
  <si>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</si>
  <si>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</si>
  <si>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</si>
  <si>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</si>
  <si>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</si>
  <si>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</si>
  <si>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</si>
  <si>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</si>
  <si>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</si>
  <si>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</si>
  <si>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</si>
  <si>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</si>
  <si>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</si>
  <si>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</si>
  <si>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</si>
  <si>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</si>
  <si>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</si>
  <si>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</si>
  <si>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</si>
  <si>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</si>
  <si>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</si>
  <si>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</si>
  <si>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</si>
  <si>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</si>
  <si>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</si>
  <si>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</si>
  <si>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</si>
  <si>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</si>
  <si>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</si>
  <si>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</si>
  <si>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</si>
  <si>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</si>
  <si>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</si>
  <si>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</si>
  <si>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</si>
  <si>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</si>
  <si>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</si>
  <si>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</si>
  <si>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</si>
  <si>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</si>
  <si>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</si>
  <si>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</si>
  <si>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</si>
  <si>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</si>
  <si>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</si>
  <si>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</si>
  <si>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</si>
  <si>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</si>
  <si>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</si>
  <si>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</si>
  <si>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</si>
  <si>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</si>
  <si>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</si>
  <si>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</si>
  <si>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</si>
  <si>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</si>
  <si>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</si>
  <si>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</si>
  <si>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</si>
  <si>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</si>
  <si>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</si>
  <si>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</si>
  <si>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</si>
  <si>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</si>
  <si>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</si>
  <si>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</si>
  <si>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</si>
  <si>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</si>
  <si>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</si>
  <si>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</si>
  <si>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</si>
  <si>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</si>
  <si>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</si>
  <si>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</si>
  <si>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</si>
  <si>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</si>
  <si>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</si>
  <si>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</si>
  <si>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</si>
  <si>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</si>
  <si>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</si>
  <si>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</si>
  <si>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</si>
  <si>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</si>
  <si>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</si>
  <si>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</si>
  <si>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</si>
  <si>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</si>
  <si>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</si>
  <si>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</si>
  <si>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</si>
  <si>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</si>
  <si>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</si>
  <si>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</si>
  <si>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</si>
  <si>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</si>
  <si>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</si>
  <si>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</si>
  <si>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</si>
  <si>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</si>
  <si>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</si>
  <si>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</si>
  <si>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</si>
  <si>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</si>
  <si>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</si>
  <si>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</si>
  <si>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</si>
  <si>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</si>
  <si>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</si>
  <si>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</si>
  <si>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</si>
  <si>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</si>
  <si>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</si>
  <si>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</si>
  <si>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</si>
  <si>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</si>
  <si>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</si>
  <si>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</si>
  <si>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</si>
  <si>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</si>
  <si>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</si>
  <si>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</si>
  <si>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</si>
  <si>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</si>
  <si>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</si>
  <si>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</si>
  <si>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</si>
  <si>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</si>
  <si>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</si>
  <si>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</si>
  <si>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</si>
  <si>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</si>
  <si>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</si>
  <si>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</si>
  <si>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</si>
  <si>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</si>
  <si>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</si>
  <si>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</si>
  <si>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</si>
  <si>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</si>
  <si>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</si>
  <si>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</si>
  <si>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</si>
  <si>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</si>
  <si>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</si>
  <si>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</si>
  <si>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</si>
  <si>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</si>
  <si>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</si>
  <si>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</si>
  <si>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</si>
  <si>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</si>
  <si>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</si>
  <si>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</si>
  <si>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</si>
  <si>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</si>
  <si>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</si>
  <si>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</si>
  <si>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</si>
  <si>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</si>
  <si>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</si>
  <si>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</si>
  <si>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</si>
  <si>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</si>
  <si>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</si>
  <si>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</si>
  <si>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</si>
  <si>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</si>
  <si>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</si>
  <si>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</si>
  <si>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</si>
  <si>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</si>
  <si>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</si>
  <si>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</si>
  <si>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</si>
  <si>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</si>
  <si>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</si>
  <si>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</si>
  <si>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</si>
  <si>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</si>
  <si>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</si>
  <si>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</si>
  <si>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</si>
  <si>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</si>
  <si>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</si>
  <si>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</si>
  <si>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</si>
  <si>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</si>
  <si>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</si>
  <si>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</si>
  <si>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</si>
  <si>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</si>
  <si>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</si>
  <si>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</si>
  <si>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</si>
  <si>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</si>
  <si>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</si>
  <si>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</si>
  <si>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</si>
  <si>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</si>
  <si>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</si>
  <si>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</si>
  <si>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</si>
  <si>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</si>
  <si>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</si>
  <si>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</si>
  <si>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</si>
  <si>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</si>
  <si>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</si>
  <si>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</si>
  <si>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</si>
  <si>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</si>
  <si>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</si>
  <si>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</si>
  <si>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</si>
  <si>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</si>
  <si>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</si>
  <si>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</si>
  <si>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</si>
  <si>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</si>
  <si>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</si>
  <si>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</si>
  <si>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</si>
  <si>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</si>
  <si>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</si>
  <si>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</si>
  <si>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</si>
  <si>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</si>
  <si>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</si>
  <si>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</si>
  <si>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</si>
  <si>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</si>
  <si>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</si>
  <si>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</si>
  <si>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</si>
  <si>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</si>
  <si>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</si>
  <si>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</si>
  <si>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</si>
  <si>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</si>
  <si>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</si>
  <si>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</si>
  <si>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</si>
  <si>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</si>
  <si>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</si>
  <si>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</si>
  <si>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</si>
  <si>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</si>
  <si>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</si>
  <si>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</si>
  <si>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</si>
  <si>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</si>
  <si>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</si>
  <si>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</si>
  <si>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</si>
  <si>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</si>
  <si>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</si>
  <si>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</si>
  <si>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</si>
  <si>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</si>
  <si>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</si>
  <si>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</si>
  <si>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</si>
  <si>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</si>
  <si>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</si>
  <si>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</si>
  <si>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</si>
  <si>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</si>
  <si>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</si>
  <si>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</si>
  <si>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</si>
  <si>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</si>
  <si>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</si>
  <si>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</si>
  <si>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</si>
  <si>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</si>
  <si>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</si>
  <si>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</si>
  <si>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</si>
  <si>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</si>
  <si>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</si>
  <si>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</si>
  <si>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</si>
  <si>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</si>
  <si>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</si>
  <si>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</si>
  <si>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</si>
  <si>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</si>
  <si>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</si>
  <si>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</si>
  <si>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</si>
  <si>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</si>
  <si>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</si>
  <si>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</si>
  <si>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</si>
  <si>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</si>
  <si>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</si>
  <si>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</si>
  <si>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</si>
  <si>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</si>
  <si>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</si>
  <si>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</si>
  <si>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</si>
  <si>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</si>
  <si>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</si>
  <si>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</si>
  <si>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</si>
  <si>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</si>
  <si>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</si>
  <si>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</si>
  <si>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</si>
  <si>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</si>
  <si>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</si>
  <si>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</si>
  <si>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</si>
  <si>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</si>
  <si>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</si>
  <si>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</si>
  <si>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</si>
  <si>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</si>
  <si>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</si>
  <si>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</si>
  <si>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</si>
  <si>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</si>
  <si>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</si>
  <si>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</si>
  <si>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</si>
  <si>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</si>
  <si>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</si>
  <si>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</si>
  <si>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</si>
  <si>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</si>
  <si>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</si>
  <si>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</si>
  <si>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</si>
  <si>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</si>
  <si>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</si>
  <si>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</si>
  <si>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</si>
  <si>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</si>
  <si>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</si>
  <si>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</si>
  <si>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</si>
  <si>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</si>
  <si>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</si>
  <si>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</si>
  <si>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</si>
  <si>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</si>
  <si>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</si>
  <si>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</si>
  <si>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</si>
  <si>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</si>
  <si>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</si>
  <si>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</si>
  <si>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</si>
  <si>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</si>
  <si>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</si>
  <si>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</si>
  <si>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</si>
  <si>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</si>
  <si>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</si>
  <si>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</si>
  <si>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</si>
  <si>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</si>
  <si>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</si>
  <si>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</si>
  <si>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</si>
  <si>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</si>
  <si>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</si>
  <si>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</si>
  <si>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</si>
  <si>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</si>
  <si>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</si>
  <si>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</si>
  <si>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</si>
  <si>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</si>
  <si>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</si>
  <si>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</si>
  <si>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</si>
  <si>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</si>
  <si>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</si>
  <si>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</si>
  <si>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</si>
  <si>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</si>
  <si>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</si>
  <si>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</si>
  <si>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</si>
  <si>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</si>
  <si>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</si>
  <si>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</si>
  <si>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</si>
  <si>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</si>
  <si>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</si>
  <si>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</si>
  <si>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</si>
  <si>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</si>
  <si>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</si>
  <si>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</si>
  <si>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</si>
  <si>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</si>
  <si>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</si>
  <si>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</si>
  <si>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</si>
  <si>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</si>
  <si>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</si>
  <si>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</si>
  <si>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</si>
  <si>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</si>
  <si>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</si>
  <si>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</si>
  <si>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</si>
  <si>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</si>
  <si>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</si>
  <si>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</si>
  <si>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</si>
  <si>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</si>
  <si>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</si>
  <si>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</si>
  <si>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</si>
  <si>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</si>
  <si>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</si>
  <si>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</si>
  <si>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</si>
  <si>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</si>
  <si>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</si>
  <si>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</si>
  <si>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</si>
  <si>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</si>
  <si>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</si>
  <si>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</si>
  <si>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</si>
  <si>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</si>
  <si>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</si>
  <si>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</si>
  <si>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</si>
  <si>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</si>
  <si>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</si>
  <si>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</si>
  <si>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</si>
  <si>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</si>
  <si>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</si>
  <si>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</si>
  <si>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</si>
  <si>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</si>
  <si>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</si>
  <si>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</si>
  <si>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</si>
  <si>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</si>
  <si>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</si>
  <si>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</si>
  <si>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</si>
  <si>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</si>
  <si>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</si>
  <si>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</si>
  <si>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</si>
  <si>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</si>
  <si>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</si>
  <si>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</si>
  <si>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</si>
  <si>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</si>
  <si>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</si>
  <si>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</si>
  <si>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</si>
  <si>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</si>
  <si>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</si>
  <si>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</si>
  <si>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</si>
  <si>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</si>
  <si>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</si>
  <si>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</si>
  <si>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</si>
  <si>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</si>
  <si>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</si>
  <si>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</si>
  <si>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</si>
  <si>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</si>
  <si>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</si>
  <si>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</si>
  <si>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</si>
  <si>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</si>
  <si>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</si>
  <si>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</si>
  <si>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</si>
  <si>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</si>
  <si>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</si>
  <si>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</si>
  <si>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</si>
  <si>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</si>
  <si>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</si>
  <si>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</si>
  <si>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</si>
  <si>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</si>
  <si>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</si>
  <si>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</si>
  <si>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</si>
  <si>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</si>
  <si>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</si>
  <si>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</si>
  <si>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</si>
  <si>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</si>
  <si>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</si>
  <si>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</si>
  <si>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</si>
  <si>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</si>
  <si>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</si>
  <si>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</si>
  <si>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</si>
  <si>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</si>
  <si>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</si>
  <si>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</si>
  <si>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</si>
  <si>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</si>
  <si>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</si>
  <si>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</si>
  <si>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</si>
  <si>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</si>
  <si>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</si>
  <si>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</si>
  <si>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</si>
  <si>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</si>
  <si>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</si>
  <si>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</si>
  <si>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</si>
  <si>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</si>
  <si>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</si>
  <si>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</si>
  <si>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</si>
  <si>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</si>
  <si>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</si>
  <si>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</si>
  <si>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</si>
  <si>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</si>
  <si>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</si>
  <si>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</si>
  <si>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</si>
  <si>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</si>
  <si>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</si>
  <si>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</si>
  <si>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</si>
  <si>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</si>
  <si>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</si>
  <si>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</si>
  <si>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</si>
  <si>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</si>
  <si>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</si>
  <si>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</si>
  <si>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</si>
  <si>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</si>
  <si>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</si>
  <si>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</si>
  <si>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</si>
  <si>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</si>
  <si>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</si>
  <si>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</si>
  <si>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</si>
  <si>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</si>
  <si>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</si>
  <si>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</si>
  <si>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</si>
  <si>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</si>
  <si>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</si>
  <si>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</si>
  <si>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</si>
  <si>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</si>
  <si>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</si>
  <si>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</si>
  <si>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</si>
  <si>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</si>
  <si>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</si>
  <si>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</si>
  <si>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</si>
  <si>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</si>
  <si>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</si>
  <si>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</si>
  <si>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</si>
  <si>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</si>
  <si>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</si>
  <si>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</si>
  <si>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</si>
  <si>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</si>
  <si>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</si>
  <si>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</si>
  <si>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</si>
  <si>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</si>
  <si>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</si>
  <si>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</si>
  <si>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</si>
  <si>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</si>
  <si>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</si>
  <si>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</si>
  <si>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</si>
  <si>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</si>
  <si>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</si>
  <si>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</si>
  <si>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</si>
  <si>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</si>
  <si>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</si>
  <si>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</si>
  <si>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</si>
  <si>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</si>
  <si>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</si>
  <si>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</si>
  <si>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</si>
  <si>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</si>
  <si>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</si>
  <si>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</si>
  <si>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</si>
  <si>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</si>
  <si>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</si>
  <si>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</si>
  <si>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</si>
  <si>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</si>
  <si>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</si>
  <si>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</si>
  <si>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</si>
  <si>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</si>
  <si>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</si>
  <si>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</si>
  <si>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</si>
  <si>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</si>
  <si>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</si>
  <si>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</si>
  <si>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</si>
  <si>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</si>
  <si>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</si>
  <si>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</si>
  <si>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</si>
  <si>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</si>
  <si>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</si>
  <si>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</si>
  <si>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</si>
  <si>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</si>
  <si>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</si>
  <si>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</si>
  <si>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</si>
  <si>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</si>
  <si>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</si>
  <si>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</si>
  <si>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</si>
  <si>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</si>
  <si>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</si>
  <si>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</si>
  <si>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</si>
  <si>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</si>
  <si>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</si>
  <si>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</si>
  <si>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</si>
  <si>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</si>
  <si>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</si>
  <si>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</si>
  <si>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</si>
  <si>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</si>
  <si>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</si>
  <si>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</si>
  <si>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</si>
  <si>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</si>
  <si>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</si>
  <si>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</si>
  <si>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</si>
  <si>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</si>
  <si>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</si>
  <si>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</si>
  <si>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</si>
  <si>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</si>
  <si>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</si>
  <si>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</si>
  <si>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</si>
  <si>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</si>
  <si>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</si>
  <si>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</si>
  <si>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</si>
  <si>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</si>
  <si>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</si>
  <si>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</si>
  <si>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</si>
  <si>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</si>
  <si>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</si>
  <si>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</si>
  <si>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</si>
  <si>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</si>
  <si>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</si>
  <si>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</si>
  <si>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</si>
  <si>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</si>
  <si>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</si>
  <si>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</si>
  <si>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</si>
  <si>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</si>
  <si>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</si>
  <si>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</si>
  <si>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</si>
  <si>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</si>
  <si>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</si>
  <si>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</si>
  <si>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</si>
  <si>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</si>
  <si>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</si>
  <si>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</si>
  <si>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</si>
  <si>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</si>
  <si>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</si>
  <si>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</si>
  <si>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</si>
  <si>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</si>
  <si>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</si>
  <si>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</si>
  <si>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</si>
  <si>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</si>
  <si>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</si>
  <si>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</si>
  <si>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</si>
  <si>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</si>
  <si>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</si>
  <si>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</si>
  <si>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</si>
  <si>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</si>
  <si>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</si>
  <si>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</si>
  <si>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</si>
  <si>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</si>
  <si>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</si>
  <si>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</si>
  <si>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</si>
  <si>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</si>
  <si>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</si>
  <si>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</si>
  <si>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</si>
  <si>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</si>
  <si>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</si>
  <si>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</si>
  <si>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</si>
  <si>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</si>
  <si>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</si>
  <si>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</si>
  <si>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</si>
  <si>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</si>
  <si>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</si>
  <si>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</si>
  <si>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</si>
  <si>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</si>
  <si>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</si>
  <si>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</si>
  <si>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</si>
  <si>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</si>
  <si>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</si>
  <si>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</si>
  <si>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</si>
  <si>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</si>
  <si>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</si>
  <si>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</si>
  <si>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</si>
  <si>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</si>
  <si>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</si>
  <si>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</si>
  <si>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</si>
  <si>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</si>
  <si>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</si>
  <si>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</si>
  <si>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</si>
  <si>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</si>
  <si>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</si>
  <si>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</si>
  <si>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</si>
  <si>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</si>
  <si>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</si>
  <si>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</si>
  <si>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</si>
  <si>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</si>
  <si>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</si>
  <si>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</si>
  <si>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</si>
  <si>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</si>
  <si>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</si>
  <si>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</si>
  <si>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</si>
  <si>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</si>
  <si>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</si>
  <si>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</si>
  <si>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</si>
  <si>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</si>
  <si>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</si>
  <si>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</si>
  <si>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</si>
  <si>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</si>
  <si>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</si>
  <si>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</si>
  <si>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</si>
  <si>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</si>
  <si>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</si>
  <si>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</si>
  <si>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</si>
  <si>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</si>
  <si>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</si>
  <si>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</si>
  <si>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</si>
  <si>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</si>
  <si>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</si>
  <si>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</si>
  <si>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</si>
  <si>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</si>
  <si>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</si>
  <si>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</si>
  <si>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</si>
  <si>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</si>
  <si>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</si>
  <si>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</si>
  <si>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</si>
  <si>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</si>
  <si>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</si>
  <si>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</si>
  <si>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</si>
  <si>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</si>
  <si>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</si>
  <si>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</si>
  <si>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</si>
  <si>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</si>
  <si>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</si>
  <si>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</si>
  <si>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</si>
  <si>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</si>
  <si>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</si>
  <si>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</si>
  <si>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</si>
  <si>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</si>
  <si>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</si>
  <si>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</si>
  <si>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</si>
  <si>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</si>
  <si>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</si>
  <si>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</si>
  <si>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</si>
  <si>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</si>
  <si>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</si>
  <si>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</si>
  <si>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</si>
  <si>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</si>
  <si>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</si>
  <si>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</si>
  <si>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</si>
  <si>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</si>
  <si>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</si>
  <si>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</si>
  <si>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</si>
  <si>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</si>
  <si>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</si>
  <si>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</si>
  <si>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</si>
  <si>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</si>
  <si>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</si>
  <si>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</si>
  <si>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</si>
  <si>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</si>
  <si>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</si>
  <si>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</si>
  <si>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</si>
  <si>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</si>
  <si>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</si>
  <si>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</si>
  <si>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</si>
  <si>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</si>
  <si>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</si>
  <si>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</si>
  <si>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</si>
  <si>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</si>
  <si>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</si>
  <si>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</si>
  <si>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</si>
  <si>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</si>
  <si>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</si>
  <si>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</si>
  <si>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</si>
  <si>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</si>
  <si>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</si>
  <si>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</si>
  <si>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</si>
  <si>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</si>
  <si>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</si>
  <si>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</si>
  <si>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</si>
  <si>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</si>
  <si>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</si>
  <si>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</si>
  <si>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</si>
  <si>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</si>
  <si>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</si>
  <si>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</si>
  <si>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</si>
  <si>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</si>
  <si>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</si>
  <si>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</si>
  <si>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</si>
  <si>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</si>
  <si>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</si>
  <si>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</si>
  <si>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</si>
  <si>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</si>
  <si>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</si>
  <si>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</si>
  <si>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</si>
  <si>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</si>
  <si>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</si>
  <si>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</si>
  <si>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</si>
  <si>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</si>
  <si>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</si>
  <si>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</si>
  <si>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</si>
  <si>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</si>
  <si>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</si>
  <si>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</si>
  <si>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</si>
  <si>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</si>
  <si>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</si>
  <si>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</si>
  <si>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</si>
  <si>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</si>
  <si>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</si>
  <si>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</si>
  <si>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</si>
  <si>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</si>
  <si>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</si>
  <si>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</si>
  <si>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</si>
  <si>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</si>
  <si>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</si>
  <si>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</si>
  <si>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</si>
  <si>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</si>
  <si>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</si>
  <si>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</si>
  <si>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</si>
  <si>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</si>
  <si>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</si>
  <si>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</si>
  <si>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</si>
  <si>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</si>
  <si>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</si>
  <si>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</si>
  <si>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</si>
  <si>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</si>
  <si>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</si>
  <si>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</si>
  <si>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</si>
  <si>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</si>
  <si>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</si>
  <si>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</si>
  <si>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</si>
  <si>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</si>
  <si>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</si>
  <si>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</si>
  <si>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</si>
  <si>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</si>
  <si>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</si>
  <si>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</si>
  <si>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</si>
  <si>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</si>
  <si>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</si>
  <si>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</si>
  <si>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</si>
  <si>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</si>
  <si>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</si>
  <si>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</si>
  <si>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</si>
  <si>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</si>
  <si>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</si>
  <si>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</si>
  <si>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</si>
  <si>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</si>
  <si>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</si>
  <si>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</si>
  <si>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</si>
  <si>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</si>
  <si>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</si>
  <si>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</si>
  <si>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</si>
  <si>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</si>
  <si>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</si>
  <si>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</si>
  <si>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</si>
  <si>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</si>
  <si>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</si>
  <si>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</si>
  <si>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</si>
  <si>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</si>
  <si>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</si>
  <si>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</si>
  <si>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</si>
  <si>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</si>
  <si>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</si>
  <si>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</si>
  <si>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</si>
  <si>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</si>
  <si>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</si>
  <si>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</si>
  <si>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</si>
  <si>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</si>
  <si>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</si>
  <si>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</si>
  <si>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</si>
  <si>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</si>
  <si>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</si>
  <si>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</si>
  <si>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</si>
  <si>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</si>
  <si>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</si>
  <si>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</si>
  <si>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</si>
  <si>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</si>
  <si>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</si>
  <si>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</si>
  <si>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</si>
  <si>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</si>
  <si>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</si>
  <si>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</si>
  <si>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</si>
  <si>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</si>
  <si>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</si>
  <si>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</si>
  <si>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</si>
  <si>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</si>
  <si>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</si>
  <si>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</si>
  <si>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</si>
  <si>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</si>
  <si>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</si>
  <si>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</si>
  <si>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</si>
  <si>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</si>
  <si>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</si>
  <si>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</si>
  <si>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</si>
  <si>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</si>
  <si>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</si>
  <si>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</si>
  <si>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</si>
  <si>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</si>
  <si>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</si>
  <si>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</si>
  <si>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</si>
  <si>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</si>
  <si>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</si>
  <si>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</si>
  <si>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</si>
  <si>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</si>
  <si>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</si>
  <si>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</si>
  <si>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</si>
  <si>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</si>
  <si>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</si>
  <si>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</si>
  <si>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</si>
  <si>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</si>
  <si>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</si>
  <si>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</si>
  <si>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</si>
  <si>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</si>
  <si>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</si>
  <si>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</si>
  <si>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</si>
  <si>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</si>
  <si>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</si>
  <si>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</si>
  <si>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</si>
  <si>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</si>
  <si>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</si>
  <si>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</si>
  <si>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</si>
  <si>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</si>
  <si>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</si>
  <si>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</si>
  <si>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</si>
  <si>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</si>
  <si>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</si>
  <si>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</si>
  <si>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</si>
  <si>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</si>
  <si>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</si>
  <si>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</si>
  <si>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</si>
  <si>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</si>
  <si>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</si>
  <si>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</si>
  <si>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</si>
  <si>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</si>
  <si>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</si>
  <si>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</si>
  <si>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</si>
  <si>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</si>
  <si>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</si>
  <si>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</si>
  <si>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</si>
  <si>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</si>
  <si>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</si>
  <si>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</si>
  <si>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</si>
  <si>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</si>
  <si>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</si>
  <si>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</si>
  <si>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</si>
  <si>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</si>
  <si>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</si>
  <si>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</si>
  <si>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</si>
  <si>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</si>
  <si>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</si>
  <si>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</si>
  <si>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</si>
  <si>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</si>
  <si>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</si>
  <si>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</si>
  <si>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</si>
  <si>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</si>
  <si>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</si>
  <si>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</si>
  <si>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</si>
  <si>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</si>
  <si>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</si>
  <si>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</si>
  <si>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</si>
  <si>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</si>
  <si>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</si>
  <si>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</si>
  <si>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</si>
  <si>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</si>
  <si>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</si>
  <si>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</si>
  <si>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</si>
  <si>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</si>
  <si>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</si>
  <si>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</si>
  <si>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</si>
  <si>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</si>
  <si>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</si>
  <si>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</si>
  <si>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</si>
  <si>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</si>
  <si>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</si>
  <si>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</si>
  <si>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</si>
  <si>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</si>
  <si>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</si>
  <si>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</si>
  <si>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</si>
  <si>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</si>
  <si>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</si>
  <si>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</si>
  <si>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</si>
  <si>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</si>
  <si>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</si>
  <si>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</si>
  <si>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</si>
  <si>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</si>
  <si>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</si>
  <si>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</si>
  <si>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</si>
  <si>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</si>
  <si>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</si>
  <si>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</si>
  <si>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</si>
  <si>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</si>
  <si>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</si>
  <si>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</si>
  <si>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</si>
  <si>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</si>
  <si>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</si>
  <si>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</si>
  <si>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</si>
  <si>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</si>
  <si>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</si>
  <si>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</si>
  <si>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</si>
  <si>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</si>
  <si>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</si>
  <si>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</si>
  <si>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</si>
  <si>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</si>
  <si>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</si>
  <si>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</si>
  <si>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</si>
  <si>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</si>
  <si>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</si>
  <si>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</si>
  <si>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</si>
  <si>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</si>
  <si>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</si>
  <si>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</si>
  <si>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</si>
  <si>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</si>
  <si>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</si>
  <si>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</si>
  <si>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</si>
  <si>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</si>
  <si>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</si>
  <si>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</si>
  <si>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</si>
  <si>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</si>
  <si>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</si>
  <si>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</si>
  <si>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</si>
  <si>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</si>
  <si>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</si>
  <si>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</si>
  <si>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</si>
  <si>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</si>
  <si>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</si>
  <si>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</si>
  <si>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</si>
  <si>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</si>
  <si>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</si>
  <si>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</si>
  <si>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</si>
  <si>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</si>
  <si>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</si>
  <si>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</si>
  <si>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</si>
  <si>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</si>
  <si>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</si>
  <si>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</si>
  <si>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</si>
  <si>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</si>
  <si>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</si>
  <si>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</si>
  <si>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</si>
  <si>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</si>
  <si>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</si>
  <si>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</si>
  <si>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</si>
  <si>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</si>
  <si>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</si>
  <si>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</si>
  <si>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</si>
  <si>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</si>
  <si>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</si>
  <si>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</si>
  <si>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</si>
  <si>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</si>
  <si>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</si>
  <si>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</si>
  <si>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</si>
  <si>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</si>
  <si>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</si>
  <si>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</si>
  <si>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</si>
  <si>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</si>
  <si>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</si>
  <si>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</si>
  <si>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</si>
  <si>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</si>
  <si>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</si>
  <si>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</si>
  <si>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</si>
  <si>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</si>
  <si>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</si>
  <si>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</si>
  <si>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</si>
  <si>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</si>
  <si>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</si>
  <si>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</si>
  <si>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</si>
  <si>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</si>
  <si>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</si>
  <si>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</si>
  <si>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</si>
  <si>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</si>
  <si>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</si>
  <si>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</si>
  <si>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</si>
  <si>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</si>
  <si>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</si>
  <si>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</si>
  <si>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</si>
  <si>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</si>
  <si>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</si>
  <si>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</si>
  <si>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</si>
  <si>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</si>
  <si>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</si>
  <si>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</si>
  <si>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</si>
  <si>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</si>
  <si>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</si>
  <si>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</si>
  <si>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</si>
  <si>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</si>
  <si>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</si>
  <si>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</si>
  <si>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</si>
  <si>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</si>
  <si>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</si>
  <si>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</si>
  <si>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</si>
  <si>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</si>
  <si>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</si>
  <si>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</si>
  <si>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</si>
  <si>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</si>
  <si>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</si>
  <si>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</si>
  <si>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</si>
  <si>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</si>
  <si>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</si>
  <si>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</si>
  <si>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</si>
  <si>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</si>
  <si>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</si>
  <si>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</si>
  <si>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</si>
  <si>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</si>
  <si>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</si>
  <si>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</si>
  <si>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</si>
  <si>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</si>
  <si>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</si>
  <si>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</si>
  <si>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</si>
  <si>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</si>
  <si>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</si>
  <si>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</si>
  <si>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</si>
  <si>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</si>
  <si>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</si>
  <si>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</si>
  <si>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</si>
  <si>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</si>
  <si>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</si>
  <si>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</si>
  <si>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</si>
  <si>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</si>
  <si>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</si>
  <si>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</si>
  <si>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</si>
  <si>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</si>
  <si>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</si>
  <si>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</si>
  <si>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</si>
  <si>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</si>
  <si>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</si>
  <si>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</si>
  <si>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</si>
  <si>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</si>
  <si>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</si>
  <si>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</si>
  <si>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</si>
  <si>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</si>
  <si>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</si>
  <si>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</si>
  <si>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</si>
  <si>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</si>
  <si>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</si>
  <si>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</si>
  <si>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</si>
  <si>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</si>
  <si>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</si>
  <si>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</si>
  <si>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</si>
  <si>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</si>
  <si>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</si>
  <si>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</si>
  <si>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</si>
  <si>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</si>
  <si>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</si>
  <si>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</si>
  <si>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</si>
  <si>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</si>
  <si>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</si>
  <si>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</si>
  <si>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</si>
  <si>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</si>
  <si>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</si>
  <si>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</si>
  <si>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</si>
  <si>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</si>
  <si>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</si>
  <si>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</si>
  <si>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</si>
  <si>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</si>
  <si>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</si>
  <si>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</si>
  <si>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</si>
  <si>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</si>
  <si>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</si>
  <si>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</si>
  <si>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</si>
  <si>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</si>
  <si>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</si>
  <si>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</si>
  <si>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</si>
  <si>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</si>
  <si>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</si>
  <si>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</si>
  <si>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</si>
  <si>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</si>
  <si>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</si>
  <si>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</si>
  <si>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</si>
  <si>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</si>
  <si>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</si>
  <si>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</si>
  <si>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</si>
  <si>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</si>
  <si>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</si>
  <si>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</si>
  <si>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</si>
  <si>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</si>
  <si>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</si>
  <si>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</si>
  <si>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</si>
  <si>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</si>
  <si>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</si>
  <si>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</si>
  <si>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</si>
  <si>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</si>
  <si>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</si>
  <si>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</si>
  <si>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</si>
  <si>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</si>
  <si>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</si>
  <si>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</si>
  <si>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</si>
  <si>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</si>
  <si>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</si>
  <si>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</si>
  <si>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</si>
  <si>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</si>
  <si>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</si>
  <si>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</si>
  <si>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</si>
  <si>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</si>
  <si>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</si>
  <si>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</si>
  <si>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</si>
  <si>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</si>
  <si>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</si>
  <si>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</si>
  <si>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</si>
  <si>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</si>
  <si>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</si>
  <si>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</si>
  <si>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</si>
  <si>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</si>
  <si>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</si>
  <si>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</si>
  <si>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</si>
  <si>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</si>
  <si>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</si>
  <si>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</si>
  <si>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</si>
  <si>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</si>
  <si>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</si>
  <si>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</si>
  <si>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</si>
  <si>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</si>
  <si>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</si>
  <si>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</si>
  <si>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</si>
  <si>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</si>
  <si>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</si>
  <si>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</si>
  <si>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</si>
  <si>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</si>
  <si>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</si>
  <si>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</si>
  <si>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</si>
  <si>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</si>
  <si>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</si>
  <si>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</si>
  <si>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</si>
  <si>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</si>
  <si>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</si>
  <si>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</si>
  <si>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</si>
  <si>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</si>
  <si>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</si>
  <si>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</si>
  <si>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</si>
  <si>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</si>
  <si>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</si>
  <si>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</si>
  <si>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</si>
  <si>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</si>
  <si>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</si>
  <si>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</si>
  <si>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</si>
  <si>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</si>
  <si>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</si>
  <si>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</si>
  <si>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</si>
  <si>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</si>
  <si>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</si>
  <si>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</si>
  <si>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</si>
  <si>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</si>
  <si>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</si>
  <si>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</si>
  <si>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</si>
  <si>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</si>
  <si>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</si>
  <si>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</si>
  <si>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</si>
  <si>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</si>
  <si>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</si>
  <si>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</si>
  <si>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</si>
  <si>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</si>
  <si>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</si>
  <si>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</si>
  <si>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</si>
  <si>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</si>
  <si>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</si>
  <si>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</si>
  <si>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</si>
  <si>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</si>
  <si>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</si>
  <si>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</si>
  <si>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</si>
  <si>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</si>
  <si>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</si>
  <si>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</si>
  <si>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</si>
  <si>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</si>
  <si>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</si>
  <si>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</si>
  <si>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</si>
  <si>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</si>
  <si>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</si>
  <si>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</si>
  <si>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</si>
  <si>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</si>
  <si>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</si>
  <si>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</si>
  <si>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</si>
  <si>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</si>
  <si>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</si>
  <si>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</si>
  <si>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</si>
  <si>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</si>
  <si>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</si>
  <si>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</si>
  <si>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</si>
  <si>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</si>
  <si>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</si>
  <si>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</si>
  <si>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</si>
  <si>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</si>
  <si>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</si>
  <si>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</si>
  <si>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</si>
  <si>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</si>
  <si>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</si>
  <si>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</si>
  <si>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</si>
  <si>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</si>
  <si>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</si>
  <si>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</si>
  <si>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</si>
  <si>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</si>
  <si>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</si>
  <si>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</si>
  <si>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</si>
  <si>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</si>
  <si>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</si>
  <si>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</si>
  <si>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</si>
  <si>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</si>
  <si>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</si>
  <si>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</si>
  <si>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</si>
  <si>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</si>
  <si>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</si>
  <si>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</si>
  <si>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</si>
  <si>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</si>
  <si>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</si>
  <si>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</si>
  <si>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</si>
  <si>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</si>
  <si>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</si>
  <si>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</si>
  <si>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</si>
  <si>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</si>
  <si>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</si>
  <si>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</si>
  <si>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</si>
  <si>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</si>
  <si>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</si>
  <si>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</si>
  <si>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</si>
  <si>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</si>
  <si>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</si>
  <si>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</si>
  <si>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</si>
  <si>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</si>
  <si>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</si>
  <si>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</si>
  <si>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</si>
  <si>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</si>
  <si>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</si>
  <si>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</si>
  <si>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</si>
  <si>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</si>
  <si>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</si>
  <si>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</si>
  <si>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</si>
  <si>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</si>
  <si>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</si>
  <si>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</si>
  <si>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</si>
  <si>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</si>
  <si>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</si>
  <si>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</si>
  <si>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</si>
  <si>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</si>
  <si>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</si>
  <si>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</si>
  <si>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</si>
  <si>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</si>
  <si>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</si>
  <si>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</si>
  <si>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</si>
  <si>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</si>
  <si>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</si>
  <si>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</si>
  <si>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</si>
  <si>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</si>
  <si>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</si>
  <si>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</si>
  <si>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</si>
  <si>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</si>
  <si>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</si>
  <si>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</si>
  <si>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</si>
  <si>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</si>
  <si>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</si>
  <si>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</si>
  <si>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</si>
  <si>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</si>
  <si>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</si>
  <si>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</si>
  <si>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</si>
  <si>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</si>
  <si>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</si>
  <si>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</si>
  <si>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</si>
  <si>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</si>
  <si>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</si>
  <si>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</si>
  <si>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</si>
  <si>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</si>
  <si>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</si>
  <si>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</si>
  <si>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</si>
  <si>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</si>
  <si>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</si>
  <si>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</si>
  <si>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</si>
  <si>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</si>
  <si>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</si>
  <si>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</si>
  <si>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</si>
  <si>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</si>
  <si>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</si>
  <si>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</si>
  <si>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</si>
  <si>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</si>
  <si>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</si>
  <si>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</si>
  <si>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</si>
  <si>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</si>
  <si>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</si>
  <si>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</si>
  <si>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</si>
  <si>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</si>
  <si>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</si>
  <si>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</si>
  <si>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</si>
  <si>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</si>
  <si>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</si>
  <si>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</si>
  <si>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</si>
  <si>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</si>
  <si>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</si>
  <si>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</si>
  <si>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</si>
  <si>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</si>
  <si>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</si>
  <si>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</si>
  <si>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</si>
  <si>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</si>
  <si>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</si>
  <si>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</si>
  <si>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</si>
  <si>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</si>
  <si>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</si>
  <si>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</si>
  <si>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</si>
  <si>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</si>
  <si>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</si>
  <si>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</si>
  <si>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</si>
  <si>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</si>
  <si>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</si>
  <si>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</si>
  <si>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</si>
  <si>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</si>
  <si>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</si>
  <si>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</si>
  <si>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</si>
  <si>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</si>
  <si>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</si>
  <si>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</si>
  <si>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</si>
  <si>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</si>
  <si>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</si>
  <si>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</si>
  <si>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</si>
  <si>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</si>
  <si>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</si>
  <si>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</si>
  <si>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</si>
  <si>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</si>
  <si>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</si>
  <si>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</si>
  <si>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</si>
  <si>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</si>
  <si>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</si>
  <si>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</si>
  <si>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</si>
  <si>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</si>
  <si>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</si>
  <si>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</si>
  <si>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</si>
  <si>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</si>
  <si>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</si>
  <si>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</si>
  <si>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</si>
  <si>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</si>
  <si>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</si>
  <si>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</si>
  <si>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</si>
  <si>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</si>
  <si>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</si>
  <si>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</si>
  <si>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</si>
  <si>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</si>
  <si>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</si>
  <si>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</si>
  <si>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</si>
  <si>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</si>
  <si>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</si>
  <si>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</si>
  <si>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</si>
  <si>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</si>
  <si>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</si>
  <si>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</si>
  <si>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</si>
  <si>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</si>
  <si>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</si>
  <si>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</si>
  <si>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</si>
  <si>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</si>
  <si>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</si>
  <si>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</si>
  <si>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</si>
  <si>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</si>
  <si>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</si>
  <si>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</si>
  <si>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</si>
  <si>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</si>
  <si>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</si>
  <si>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</si>
  <si>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</si>
  <si>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</si>
  <si>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</si>
  <si>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</si>
  <si>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</si>
  <si>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</si>
  <si>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</si>
  <si>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</si>
  <si>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</si>
  <si>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</si>
  <si>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</si>
  <si>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</si>
  <si>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</si>
  <si>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</si>
  <si>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</si>
  <si>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</si>
  <si>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</si>
  <si>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</si>
  <si>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</si>
  <si>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</si>
  <si>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</si>
  <si>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</si>
  <si>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</si>
  <si>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</si>
  <si>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</si>
  <si>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</si>
  <si>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</si>
  <si>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</si>
  <si>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</si>
  <si>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</si>
  <si>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</si>
  <si>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</si>
  <si>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</si>
  <si>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</si>
  <si>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</si>
  <si>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</si>
  <si>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</si>
  <si>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</si>
  <si>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</si>
  <si>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</si>
  <si>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</si>
  <si>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</si>
  <si>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</si>
  <si>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</si>
  <si>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</si>
  <si>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</si>
  <si>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</si>
  <si>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</si>
  <si>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</si>
  <si>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</si>
  <si>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</si>
  <si>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</si>
  <si>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</si>
  <si>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</si>
  <si>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</si>
  <si>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</si>
  <si>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</si>
  <si>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</si>
  <si>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</si>
  <si>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</si>
  <si>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</si>
  <si>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</si>
  <si>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</si>
  <si>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</si>
  <si>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</si>
  <si>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</si>
  <si>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</si>
  <si>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</si>
  <si>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</si>
  <si>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</si>
  <si>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</si>
  <si>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</si>
  <si>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</si>
  <si>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</si>
  <si>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</si>
  <si>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</si>
  <si>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</si>
  <si>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</si>
  <si>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</si>
  <si>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</si>
  <si>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</si>
  <si>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</si>
  <si>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</si>
  <si>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</si>
  <si>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</si>
  <si>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</si>
  <si>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</si>
  <si>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</si>
  <si>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</si>
  <si>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</si>
  <si>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</si>
  <si>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</si>
  <si>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</si>
  <si>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</si>
  <si>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</si>
  <si>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</si>
  <si>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</si>
  <si>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</si>
  <si>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</si>
  <si>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</si>
  <si>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</si>
  <si>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</si>
  <si>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</si>
  <si>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</si>
  <si>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</si>
  <si>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</si>
  <si>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</si>
  <si>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</si>
  <si>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</si>
  <si>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</si>
  <si>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</si>
  <si>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</si>
  <si>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</si>
  <si>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</si>
  <si>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</si>
  <si>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</si>
  <si>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</si>
  <si>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</si>
  <si>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</si>
  <si>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</si>
  <si>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</si>
  <si>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</si>
  <si>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</si>
  <si>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</si>
  <si>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</si>
  <si>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</si>
  <si>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</si>
  <si>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</si>
  <si>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</si>
  <si>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</si>
  <si>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</si>
  <si>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</si>
  <si>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</si>
  <si>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</si>
  <si>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</si>
  <si>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</si>
  <si>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</si>
  <si>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</si>
  <si>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</si>
  <si>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</si>
  <si>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</si>
  <si>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</si>
  <si>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</si>
  <si>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</si>
  <si>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</si>
  <si>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</si>
  <si>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</si>
  <si>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</si>
  <si>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</si>
  <si>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</si>
  <si>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</si>
  <si>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</si>
  <si>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</si>
  <si>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</si>
  <si>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</si>
  <si>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</si>
  <si>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</si>
  <si>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</si>
  <si>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</si>
  <si>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</si>
  <si>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</si>
  <si>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</si>
  <si>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</si>
  <si>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</si>
  <si>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</si>
  <si>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</si>
  <si>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</si>
  <si>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</si>
  <si>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</si>
  <si>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</si>
  <si>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</si>
  <si>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</si>
  <si>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</si>
  <si>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</si>
  <si>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</si>
  <si>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</si>
  <si>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</si>
  <si>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</si>
  <si>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</si>
  <si>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</si>
  <si>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</si>
  <si>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</si>
  <si>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</si>
  <si>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</si>
  <si>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</si>
  <si>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</si>
  <si>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</si>
  <si>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</si>
  <si>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</si>
  <si>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</si>
  <si>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</si>
  <si>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</si>
  <si>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</si>
  <si>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</si>
  <si>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</si>
  <si>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</si>
  <si>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</si>
  <si>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</si>
  <si>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</si>
  <si>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</si>
  <si>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</si>
  <si>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</si>
  <si>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</si>
  <si>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</si>
  <si>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</si>
  <si>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</si>
  <si>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</si>
  <si>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</si>
  <si>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</si>
  <si>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</si>
  <si>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</si>
  <si>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</si>
  <si>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</si>
  <si>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</si>
  <si>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</si>
  <si>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</si>
  <si>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</si>
  <si>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</si>
  <si>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</si>
  <si>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</si>
  <si>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</si>
  <si>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</si>
  <si>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</si>
  <si>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</si>
  <si>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</si>
  <si>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</si>
  <si>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</si>
  <si>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</si>
  <si>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</si>
  <si>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</si>
  <si>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</si>
  <si>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</si>
  <si>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</si>
  <si>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</si>
  <si>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</si>
  <si>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</si>
  <si>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</si>
  <si>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</si>
  <si>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</si>
  <si>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</si>
  <si>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</si>
  <si>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</si>
  <si>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</si>
  <si>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</si>
  <si>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</si>
  <si>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</si>
  <si>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</si>
  <si>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</si>
  <si>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</si>
  <si>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</si>
  <si>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</si>
  <si>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</si>
  <si>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</si>
  <si>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</si>
  <si>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</si>
  <si>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</si>
  <si>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</si>
  <si>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</si>
  <si>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</si>
  <si>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</si>
  <si>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</si>
  <si>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</si>
  <si>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</si>
  <si>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</si>
  <si>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</si>
  <si>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</si>
  <si>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</si>
  <si>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</si>
  <si>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</si>
  <si>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</si>
  <si>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</si>
  <si>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</si>
  <si>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</si>
  <si>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</si>
  <si>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</si>
  <si>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</si>
  <si>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</si>
  <si>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</si>
  <si>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</si>
  <si>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</si>
  <si>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</si>
  <si>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</si>
  <si>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</si>
  <si>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</si>
  <si>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</si>
  <si>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</si>
  <si>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</si>
  <si>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</si>
  <si>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</si>
  <si>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</si>
  <si>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</si>
  <si>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</si>
  <si>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</si>
  <si>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</si>
  <si>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</si>
  <si>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</si>
  <si>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</si>
  <si>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</si>
  <si>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</si>
  <si>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</si>
  <si>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</si>
  <si>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</si>
  <si>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</si>
  <si>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</si>
  <si>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</si>
  <si>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</si>
  <si>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</si>
  <si>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</si>
  <si>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</si>
  <si>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</si>
  <si>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</si>
  <si>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</si>
  <si>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</si>
  <si>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</si>
  <si>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</si>
  <si>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</si>
  <si>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</si>
  <si>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</si>
  <si>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</si>
  <si>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</si>
  <si>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</si>
  <si>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</si>
  <si>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</si>
  <si>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</si>
  <si>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</si>
  <si>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</si>
  <si>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</si>
  <si>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</si>
  <si>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</si>
  <si>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</si>
  <si>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</si>
  <si>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</si>
  <si>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</si>
  <si>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</si>
  <si>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</si>
  <si>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</si>
  <si>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</si>
  <si>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</si>
  <si>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</si>
  <si>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</si>
  <si>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</si>
  <si>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</si>
  <si>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</si>
  <si>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</si>
  <si>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</si>
  <si>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</si>
  <si>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</si>
  <si>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</si>
  <si>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</si>
  <si>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</si>
  <si>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</si>
  <si>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</si>
  <si>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</si>
  <si>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</si>
  <si>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</si>
  <si>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</si>
  <si>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</si>
  <si>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</si>
  <si>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</si>
  <si>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</si>
  <si>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</si>
  <si>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</si>
  <si>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</si>
  <si>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</si>
  <si>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</si>
  <si>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</si>
  <si>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</si>
  <si>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</si>
  <si>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</si>
  <si>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</si>
  <si>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</si>
  <si>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</si>
  <si>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</si>
  <si>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</si>
  <si>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</si>
  <si>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</si>
  <si>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</si>
  <si>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</si>
  <si>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</si>
  <si>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</si>
  <si>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</si>
  <si>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</si>
  <si>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</si>
  <si>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</si>
  <si>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</si>
  <si>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</si>
  <si>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</si>
  <si>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</si>
  <si>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</si>
  <si>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</si>
  <si>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</si>
  <si>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</si>
  <si>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</si>
  <si>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</si>
  <si>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</si>
  <si>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</si>
  <si>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</si>
  <si>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</si>
  <si>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</si>
  <si>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</si>
  <si>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</si>
  <si>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</si>
  <si>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</si>
  <si>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</si>
  <si>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</si>
  <si>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</si>
  <si>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</si>
  <si>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</si>
  <si>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</si>
  <si>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</si>
  <si>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</si>
  <si>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</si>
  <si>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</si>
  <si>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</si>
  <si>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</si>
  <si>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</si>
  <si>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</si>
  <si>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</si>
  <si>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</si>
  <si>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</si>
  <si>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</si>
  <si>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</si>
  <si>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</si>
  <si>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</si>
  <si>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</si>
  <si>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</si>
  <si>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</si>
  <si>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</si>
  <si>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</si>
  <si>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</si>
  <si>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</si>
  <si>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</si>
  <si>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</si>
  <si>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</si>
  <si>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</si>
  <si>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</si>
  <si>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</si>
  <si>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</si>
  <si>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</si>
  <si>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</si>
  <si>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</si>
  <si>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</si>
  <si>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</si>
  <si>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</si>
  <si>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</si>
  <si>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</si>
  <si>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</si>
  <si>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</si>
  <si>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</si>
  <si>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</si>
  <si>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</si>
  <si>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</si>
  <si>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</si>
  <si>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</si>
  <si>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</si>
  <si>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</si>
  <si>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</si>
  <si>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</si>
  <si>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</si>
  <si>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</si>
  <si>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</si>
  <si>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</si>
  <si>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</si>
  <si>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</si>
  <si>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</si>
  <si>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</si>
  <si>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</si>
  <si>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</si>
  <si>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</si>
  <si>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</si>
  <si>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</si>
  <si>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</si>
  <si>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</si>
  <si>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</si>
  <si>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</si>
  <si>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</si>
  <si>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</si>
  <si>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</si>
  <si>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</si>
  <si>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</si>
  <si>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</si>
  <si>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</si>
  <si>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</si>
  <si>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</si>
  <si>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</si>
  <si>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</si>
  <si>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</si>
  <si>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</si>
  <si>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</si>
  <si>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</si>
  <si>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</si>
  <si>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</si>
  <si>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</si>
  <si>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</si>
  <si>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</si>
  <si>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</si>
  <si>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</si>
  <si>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</si>
  <si>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</si>
  <si>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</si>
  <si>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</si>
  <si>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</si>
  <si>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</si>
  <si>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</si>
  <si>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</si>
  <si>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</si>
  <si>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</si>
  <si>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</si>
  <si>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</si>
  <si>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</si>
  <si>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</si>
  <si>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</si>
  <si>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</si>
  <si>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</si>
  <si>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</si>
  <si>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</si>
  <si>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</si>
  <si>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</si>
  <si>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</si>
  <si>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</si>
  <si>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</si>
  <si>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</si>
  <si>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</si>
  <si>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</si>
  <si>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</si>
  <si>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</si>
  <si>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</si>
  <si>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</si>
  <si>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</si>
  <si>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</si>
  <si>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</si>
  <si>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</si>
  <si>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</si>
  <si>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</si>
  <si>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</si>
  <si>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</si>
  <si>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</si>
  <si>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</si>
  <si>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</si>
  <si>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</si>
  <si>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</si>
  <si>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</si>
  <si>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</si>
  <si>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</si>
  <si>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</si>
  <si>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</si>
  <si>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</si>
  <si>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</si>
  <si>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</si>
  <si>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</si>
  <si>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</si>
  <si>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</si>
  <si>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</si>
  <si>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</si>
  <si>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</si>
  <si>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</si>
  <si>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</si>
  <si>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</si>
  <si>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</si>
  <si>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</si>
  <si>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</si>
  <si>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</si>
  <si>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</si>
  <si>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</si>
  <si>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</si>
  <si>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</si>
  <si>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</si>
  <si>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</si>
  <si>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</si>
  <si>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</si>
  <si>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</si>
  <si>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</si>
  <si>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</si>
  <si>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</si>
  <si>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</si>
  <si>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</si>
  <si>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</si>
  <si>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</si>
  <si>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</si>
  <si>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</si>
  <si>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</si>
  <si>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</si>
  <si>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</si>
  <si>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</si>
  <si>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</si>
  <si>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</si>
  <si>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</si>
  <si>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</si>
  <si>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</si>
  <si>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</si>
  <si>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</si>
  <si>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</si>
  <si>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</si>
  <si>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</si>
  <si>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</si>
  <si>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</si>
  <si>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</si>
  <si>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</si>
  <si>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</si>
  <si>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</si>
  <si>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</si>
  <si>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</si>
  <si>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</si>
  <si>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</si>
  <si>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</si>
  <si>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</si>
  <si>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</si>
  <si>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</si>
  <si>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</si>
  <si>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</si>
  <si>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</si>
  <si>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</si>
  <si>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</si>
  <si>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</si>
  <si>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</si>
  <si>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</si>
  <si>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</si>
  <si>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</si>
  <si>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</si>
  <si>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</si>
  <si>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</si>
  <si>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</si>
  <si>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</si>
  <si>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</si>
  <si>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</si>
  <si>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</si>
  <si>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</si>
  <si>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</si>
  <si>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</si>
  <si>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</si>
  <si>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</si>
  <si>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</si>
  <si>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</si>
  <si>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</si>
  <si>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</si>
  <si>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</si>
  <si>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</si>
  <si>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</si>
  <si>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</si>
  <si>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</si>
  <si>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</si>
  <si>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</si>
  <si>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</si>
  <si>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</si>
  <si>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</si>
  <si>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</si>
  <si>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</si>
  <si>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</si>
  <si>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</si>
  <si>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</si>
  <si>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</si>
  <si>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</si>
  <si>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</si>
  <si>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</si>
  <si>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</si>
  <si>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</si>
  <si>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</si>
  <si>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</si>
  <si>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</si>
  <si>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</si>
  <si>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</si>
  <si>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</si>
  <si>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</si>
  <si>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</si>
  <si>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</si>
  <si>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</si>
  <si>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</si>
  <si>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</si>
  <si>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</si>
  <si>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</si>
  <si>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</si>
  <si>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</si>
  <si>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</si>
  <si>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</si>
  <si>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</si>
  <si>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</si>
  <si>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</si>
  <si>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</si>
  <si>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</si>
  <si>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</si>
  <si>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</si>
  <si>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</si>
  <si>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</si>
  <si>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</si>
  <si>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</si>
  <si>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</si>
  <si>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</si>
  <si>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</si>
  <si>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</si>
  <si>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</si>
  <si>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</si>
  <si>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</si>
  <si>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</si>
  <si>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</si>
  <si>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</si>
  <si>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</si>
  <si>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</si>
  <si>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</si>
  <si>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</si>
  <si>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</si>
  <si>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</si>
  <si>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</si>
  <si>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</si>
  <si>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</si>
  <si>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</si>
  <si>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</si>
  <si>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</si>
  <si>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</si>
  <si>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</si>
  <si>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</si>
  <si>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</si>
  <si>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</si>
  <si>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</si>
  <si>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</si>
  <si>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</si>
  <si>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</si>
  <si>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</si>
  <si>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</si>
  <si>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</si>
  <si>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</si>
  <si>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</si>
  <si>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</si>
  <si>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</si>
  <si>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</si>
  <si>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</si>
  <si>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</si>
  <si>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</si>
  <si>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</si>
  <si>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</si>
  <si>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</si>
  <si>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</si>
  <si>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</si>
  <si>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</si>
  <si>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</si>
  <si>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</si>
  <si>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</si>
  <si>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</si>
  <si>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</si>
  <si>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</si>
  <si>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</si>
  <si>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</si>
  <si>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</si>
  <si>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</si>
  <si>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</si>
  <si>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</si>
  <si>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</si>
  <si>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</si>
  <si>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</si>
  <si>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</si>
  <si>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</si>
  <si>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</si>
  <si>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</si>
  <si>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</si>
  <si>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</si>
  <si>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</si>
  <si>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</si>
  <si>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</si>
  <si>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</si>
  <si>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</si>
  <si>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</si>
  <si>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</si>
  <si>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</si>
  <si>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</si>
  <si>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</si>
  <si>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</si>
  <si>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</si>
  <si>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</si>
  <si>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</si>
  <si>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</si>
  <si>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</si>
  <si>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</si>
  <si>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</si>
  <si>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</si>
  <si>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</si>
  <si>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</si>
  <si>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</si>
  <si>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</si>
  <si>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</si>
  <si>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</si>
  <si>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</si>
  <si>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</si>
  <si>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</si>
  <si>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</si>
  <si>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</si>
  <si>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</si>
  <si>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</si>
  <si>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</si>
  <si>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</si>
  <si>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</si>
  <si>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</si>
  <si>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</si>
  <si>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</si>
  <si>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</si>
  <si>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</si>
  <si>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</si>
  <si>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</si>
  <si>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</si>
  <si>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</si>
  <si>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</si>
  <si>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</si>
  <si>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</si>
  <si>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</si>
  <si>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</si>
  <si>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</si>
  <si>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</si>
  <si>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</si>
  <si>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</si>
  <si>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</si>
  <si>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</si>
  <si>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</si>
  <si>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</si>
  <si>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</si>
  <si>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</si>
  <si>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</si>
  <si>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</si>
  <si>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</si>
  <si>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</si>
  <si>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</si>
  <si>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</si>
  <si>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</si>
  <si>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</si>
  <si>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</si>
  <si>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</si>
  <si>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</si>
  <si>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</si>
  <si>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</si>
  <si>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</si>
  <si>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</si>
  <si>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</si>
  <si>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</si>
  <si>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</si>
  <si>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</si>
  <si>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</si>
  <si>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</si>
  <si>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</si>
  <si>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</si>
  <si>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</si>
  <si>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</si>
  <si>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</si>
  <si>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</si>
  <si>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</si>
  <si>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</si>
  <si>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</si>
  <si>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</si>
  <si>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</si>
  <si>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</si>
  <si>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</si>
  <si>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</si>
  <si>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</si>
  <si>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</si>
  <si>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</si>
  <si>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</si>
  <si>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</si>
  <si>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</si>
  <si>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</si>
  <si>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</si>
  <si>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</si>
  <si>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</si>
  <si>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</si>
  <si>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</si>
  <si>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</si>
  <si>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</si>
  <si>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</si>
  <si>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</si>
  <si>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</si>
  <si>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</si>
  <si>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</si>
  <si>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</si>
  <si>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</si>
  <si>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</si>
  <si>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</si>
  <si>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</si>
  <si>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</si>
  <si>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</si>
  <si>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</si>
  <si>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</si>
  <si>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</si>
  <si>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</si>
  <si>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</si>
  <si>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</si>
  <si>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</si>
  <si>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</si>
  <si>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</si>
  <si>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</si>
  <si>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</si>
  <si>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</si>
  <si>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</si>
  <si>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</si>
  <si>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</si>
  <si>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</si>
  <si>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</si>
  <si>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</si>
  <si>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</si>
  <si>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</si>
  <si>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</si>
  <si>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</si>
  <si>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</si>
  <si>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</si>
  <si>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</si>
  <si>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</si>
  <si>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</si>
  <si>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</si>
  <si>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</si>
  <si>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</si>
  <si>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</si>
  <si>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</si>
  <si>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</si>
  <si>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</si>
  <si>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</si>
  <si>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</si>
  <si>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</si>
  <si>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</si>
  <si>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</si>
  <si>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</si>
  <si>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</si>
  <si>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</si>
  <si>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</si>
  <si>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</si>
  <si>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</si>
  <si>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</si>
  <si>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</si>
  <si>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</si>
  <si>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</si>
  <si>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</si>
  <si>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</si>
  <si>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</si>
  <si>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</si>
  <si>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</si>
  <si>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</si>
  <si>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</si>
  <si>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</si>
  <si>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</si>
  <si>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</si>
  <si>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</si>
  <si>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</si>
  <si>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</si>
  <si>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</si>
  <si>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</si>
  <si>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</si>
  <si>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</si>
  <si>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</si>
  <si>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</si>
  <si>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</si>
  <si>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</si>
  <si>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</si>
  <si>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</si>
  <si>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</si>
  <si>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</si>
  <si>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</si>
  <si>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</si>
  <si>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</si>
  <si>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</si>
  <si>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</si>
  <si>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</si>
  <si>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</si>
  <si>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</si>
  <si>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</si>
  <si>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</si>
  <si>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</si>
  <si>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</si>
  <si>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</si>
  <si>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</si>
  <si>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</si>
  <si>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</si>
  <si>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</si>
  <si>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</si>
  <si>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</si>
  <si>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</si>
  <si>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</si>
  <si>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</si>
  <si>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</si>
  <si>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</si>
  <si>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</si>
  <si>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</si>
  <si>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</si>
  <si>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</si>
  <si>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</si>
  <si>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</si>
  <si>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</si>
  <si>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</si>
  <si>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</si>
  <si>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</si>
  <si>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</si>
  <si>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</si>
  <si>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</si>
  <si>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</si>
  <si>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</si>
  <si>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</si>
  <si>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</si>
  <si>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</si>
  <si>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</si>
  <si>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</si>
  <si>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</si>
  <si>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</si>
  <si>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</si>
  <si>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</si>
  <si>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</si>
  <si>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</si>
  <si>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</si>
  <si>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</si>
  <si>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</si>
  <si>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</si>
  <si>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</si>
  <si>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</si>
  <si>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</si>
  <si>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</si>
  <si>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</si>
  <si>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</si>
  <si>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</si>
  <si>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</si>
  <si>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</si>
  <si>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</si>
  <si>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</si>
  <si>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</si>
  <si>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</si>
  <si>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</si>
  <si>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</si>
  <si>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</si>
  <si>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</si>
  <si>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</si>
  <si>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</si>
  <si>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</si>
  <si>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</si>
  <si>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</si>
  <si>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</si>
  <si>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</si>
  <si>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</si>
  <si>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</si>
  <si>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</si>
  <si>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</si>
  <si>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</si>
  <si>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</si>
  <si>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</si>
  <si>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</si>
  <si>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</si>
  <si>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</si>
  <si>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</si>
  <si>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</si>
  <si>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</si>
  <si>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</si>
  <si>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</si>
  <si>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</si>
  <si>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</si>
  <si>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</si>
  <si>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</si>
  <si>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</si>
  <si>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</si>
  <si>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</si>
  <si>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</si>
  <si>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</si>
  <si>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</si>
  <si>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</si>
  <si>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</si>
  <si>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</si>
  <si>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</si>
  <si>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</si>
  <si>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</si>
  <si>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</si>
  <si>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</si>
  <si>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</si>
  <si>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</si>
  <si>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</si>
  <si>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</si>
  <si>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</si>
  <si>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</si>
  <si>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</si>
  <si>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</si>
  <si>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</si>
  <si>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</si>
  <si>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</si>
  <si>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</si>
  <si>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</si>
  <si>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</si>
  <si>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</si>
  <si>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</si>
  <si>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</si>
  <si>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</si>
  <si>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</si>
  <si>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</si>
  <si>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</si>
  <si>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</si>
  <si>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</si>
  <si>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</si>
  <si>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</si>
  <si>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</si>
  <si>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</si>
  <si>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</si>
  <si>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</si>
  <si>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</si>
  <si>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</si>
  <si>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</si>
  <si>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</si>
  <si>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</si>
  <si>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</si>
  <si>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</si>
  <si>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</si>
  <si>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</si>
  <si>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</si>
  <si>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</si>
  <si>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</si>
  <si>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</si>
  <si>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</si>
  <si>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</si>
  <si>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</si>
  <si>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</si>
  <si>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</si>
  <si>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</si>
  <si>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</si>
  <si>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</si>
  <si>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</si>
  <si>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</si>
  <si>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</si>
  <si>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</si>
  <si>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</si>
  <si>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</si>
  <si>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</si>
  <si>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</si>
  <si>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</si>
  <si>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</si>
  <si>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</si>
  <si>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</si>
  <si>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</si>
  <si>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</si>
  <si>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</si>
  <si>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</si>
  <si>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</si>
  <si>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</si>
  <si>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</si>
  <si>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</si>
  <si>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</si>
  <si>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</si>
  <si>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</si>
  <si>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</si>
  <si>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</si>
  <si>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</si>
  <si>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</si>
  <si>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</si>
  <si>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</si>
  <si>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</si>
  <si>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</si>
  <si>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</si>
  <si>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</si>
  <si>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</si>
  <si>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</si>
  <si>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</si>
  <si>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</si>
  <si>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</si>
  <si>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</si>
  <si>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</si>
  <si>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</si>
  <si>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</si>
  <si>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</si>
  <si>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</si>
  <si>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</si>
  <si>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</si>
  <si>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</si>
  <si>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</si>
  <si>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</si>
  <si>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</si>
  <si>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</si>
  <si>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</si>
  <si>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</si>
  <si>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</si>
  <si>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</si>
  <si>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</si>
  <si>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</si>
  <si>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</si>
  <si>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</si>
  <si>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</si>
  <si>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</si>
  <si>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</si>
  <si>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</si>
  <si>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</si>
  <si>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</si>
  <si>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</si>
  <si>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</si>
  <si>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</si>
  <si>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</si>
  <si>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</si>
  <si>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</si>
  <si>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</si>
  <si>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</si>
  <si>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</si>
  <si>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</si>
  <si>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</si>
  <si>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</si>
  <si>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</si>
  <si>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</si>
  <si>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</si>
  <si>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</si>
  <si>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</si>
  <si>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</si>
  <si>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</si>
  <si>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</si>
  <si>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</si>
  <si>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</si>
  <si>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</si>
  <si>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</si>
  <si>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</si>
  <si>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</si>
  <si>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</si>
  <si>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</si>
  <si>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</si>
  <si>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</si>
  <si>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</si>
  <si>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</si>
  <si>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</si>
  <si>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</si>
  <si>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</si>
  <si>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</si>
  <si>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</si>
  <si>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</si>
  <si>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</si>
  <si>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</si>
  <si>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</si>
  <si>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</si>
  <si>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</si>
  <si>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</si>
  <si>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</si>
  <si>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</si>
  <si>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</si>
  <si>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</si>
  <si>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</si>
  <si>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</si>
  <si>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</si>
  <si>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</si>
  <si>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</si>
  <si>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</si>
  <si>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</si>
  <si>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</si>
  <si>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</si>
  <si>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</si>
  <si>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</si>
  <si>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</si>
  <si>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</si>
  <si>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</si>
  <si>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</si>
  <si>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</si>
  <si>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</si>
  <si>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</si>
  <si>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</si>
  <si>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</si>
  <si>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</si>
  <si>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</si>
  <si>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</si>
  <si>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</si>
  <si>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</si>
  <si>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</si>
  <si>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</si>
  <si>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</si>
  <si>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</si>
  <si>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</si>
  <si>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</si>
  <si>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</si>
  <si>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</si>
  <si>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</si>
  <si>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</si>
  <si>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</si>
  <si>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</si>
  <si>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</si>
  <si>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</si>
  <si>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</si>
  <si>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</si>
  <si>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</si>
  <si>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</si>
  <si>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</si>
  <si>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</si>
  <si>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</si>
  <si>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</si>
  <si>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</si>
  <si>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</si>
  <si>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</si>
  <si>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</si>
  <si>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</si>
  <si>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</si>
  <si>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</si>
  <si>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</si>
  <si>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</si>
  <si>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</si>
  <si>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</si>
  <si>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</si>
  <si>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</si>
  <si>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</si>
  <si>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</si>
  <si>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</si>
  <si>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</si>
  <si>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</si>
  <si>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</si>
  <si>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</si>
  <si>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</si>
  <si>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</si>
  <si>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</si>
  <si>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</si>
  <si>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</si>
  <si>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</si>
  <si>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</si>
  <si>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</si>
  <si>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</si>
  <si>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</si>
  <si>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</si>
  <si>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</si>
  <si>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</si>
  <si>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</si>
  <si>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</si>
  <si>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</si>
  <si>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</si>
  <si>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</si>
  <si>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</si>
  <si>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</si>
  <si>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</si>
  <si>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</si>
  <si>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</si>
  <si>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</si>
  <si>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</si>
  <si>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</si>
  <si>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</si>
  <si>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</si>
  <si>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</si>
  <si>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</si>
  <si>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</si>
  <si>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</si>
  <si>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</si>
  <si>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</si>
  <si>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</si>
  <si>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</si>
  <si>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</si>
  <si>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</si>
  <si>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</si>
  <si>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</si>
  <si>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</si>
  <si>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</si>
  <si>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</si>
  <si>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</si>
  <si>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</si>
  <si>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</si>
  <si>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</si>
  <si>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</si>
  <si>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</si>
  <si>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</si>
  <si>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</si>
  <si>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</si>
  <si>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</si>
  <si>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</si>
  <si>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</si>
  <si>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</si>
  <si>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</si>
  <si>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</si>
  <si>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</si>
  <si>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</si>
  <si>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</si>
  <si>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</si>
  <si>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</si>
  <si>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</si>
  <si>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</si>
  <si>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</si>
  <si>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</si>
  <si>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</si>
  <si>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</si>
  <si>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</si>
  <si>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</si>
  <si>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</si>
  <si>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</si>
  <si>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</si>
  <si>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</si>
  <si>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</si>
  <si>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</si>
  <si>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</si>
  <si>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</si>
  <si>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</si>
  <si>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</si>
  <si>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</si>
  <si>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</si>
  <si>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</si>
  <si>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</si>
  <si>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</si>
  <si>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</si>
  <si>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</si>
  <si>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</si>
  <si>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</si>
  <si>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</si>
  <si>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</si>
  <si>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</si>
  <si>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</si>
  <si>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</si>
  <si>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</si>
  <si>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</si>
  <si>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</si>
  <si>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</si>
  <si>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</si>
  <si>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</si>
  <si>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</si>
  <si>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</si>
  <si>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</si>
  <si>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</si>
  <si>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</si>
  <si>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</si>
  <si>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</si>
  <si>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</si>
  <si>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</si>
  <si>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</si>
  <si>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</si>
  <si>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</si>
  <si>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</si>
  <si>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</si>
  <si>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</si>
  <si>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</si>
  <si>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</si>
  <si>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</si>
  <si>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</si>
  <si>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</si>
  <si>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</si>
  <si>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</si>
  <si>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</si>
  <si>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</si>
  <si>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</si>
  <si>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</si>
  <si>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</si>
  <si>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</si>
  <si>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</si>
  <si>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</si>
  <si>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</si>
  <si>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</si>
  <si>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</si>
  <si>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</si>
  <si>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</si>
  <si>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</si>
  <si>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</si>
  <si>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</si>
  <si>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</si>
  <si>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</si>
  <si>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</si>
  <si>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</si>
  <si>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</si>
  <si>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</si>
  <si>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</si>
  <si>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</si>
  <si>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</si>
  <si>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</si>
  <si>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</si>
  <si>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</si>
  <si>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</si>
  <si>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</si>
  <si>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</si>
  <si>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</si>
  <si>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</si>
  <si>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</si>
  <si>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</si>
  <si>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</si>
  <si>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</si>
  <si>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</si>
  <si>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</si>
  <si>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</si>
  <si>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</si>
  <si>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</si>
  <si>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</si>
  <si>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</si>
  <si>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</si>
  <si>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</si>
  <si>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</si>
  <si>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</si>
  <si>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</si>
  <si>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</si>
  <si>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</si>
  <si>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</si>
  <si>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</si>
  <si>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</si>
  <si>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</si>
  <si>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</si>
  <si>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</si>
  <si>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</si>
  <si>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</si>
  <si>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</si>
  <si>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</si>
  <si>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</si>
  <si>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</si>
  <si>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</si>
  <si>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</si>
  <si>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</si>
  <si>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</si>
  <si>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</si>
  <si>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</si>
  <si>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</si>
  <si>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</si>
  <si>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</si>
  <si>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</si>
  <si>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</si>
  <si>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</si>
  <si>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</si>
  <si>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</si>
  <si>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</si>
  <si>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</si>
  <si>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</si>
  <si>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</si>
  <si>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</si>
  <si>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</si>
  <si>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</si>
  <si>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</si>
  <si>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</si>
  <si>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</si>
  <si>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</si>
  <si>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</si>
  <si>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</si>
  <si>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</si>
  <si>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</si>
  <si>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</si>
  <si>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</si>
  <si>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</si>
  <si>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</si>
  <si>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</si>
  <si>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</si>
  <si>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</si>
  <si>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</si>
  <si>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</si>
  <si>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</si>
  <si>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</si>
  <si>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</si>
  <si>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</si>
  <si>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</si>
  <si>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</si>
  <si>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</si>
  <si>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</si>
  <si>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</si>
  <si>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</si>
  <si>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</si>
  <si>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</si>
  <si>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</si>
  <si>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</si>
  <si>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</si>
  <si>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</si>
  <si>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</si>
  <si>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</si>
  <si>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</si>
  <si>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</si>
  <si>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</si>
  <si>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</si>
  <si>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</si>
  <si>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</si>
  <si>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</si>
  <si>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</si>
  <si>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</si>
  <si>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</si>
  <si>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</si>
  <si>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</si>
  <si>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</si>
  <si>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</si>
  <si>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</si>
  <si>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</si>
  <si>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</si>
  <si>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</si>
  <si>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</si>
  <si>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</si>
  <si>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</si>
  <si>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</si>
  <si>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</si>
  <si>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</si>
  <si>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</si>
  <si>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</si>
  <si>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</si>
  <si>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</si>
  <si>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</si>
  <si>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</si>
  <si>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</si>
  <si>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</si>
  <si>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</si>
  <si>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</si>
  <si>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</si>
  <si>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</si>
  <si>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</si>
  <si>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</si>
  <si>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</si>
  <si>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</si>
  <si>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</si>
  <si>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</si>
  <si>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</si>
  <si>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</si>
  <si>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</si>
  <si>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</si>
  <si>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</si>
  <si>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</si>
  <si>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</si>
  <si>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</si>
  <si>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</si>
  <si>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</si>
  <si>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</si>
  <si>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</si>
  <si>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</si>
  <si>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</si>
  <si>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</si>
  <si>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</si>
  <si>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</si>
  <si>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</si>
  <si>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</si>
  <si>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</si>
  <si>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</si>
  <si>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</si>
  <si>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</si>
  <si>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</si>
  <si>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</si>
  <si>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</si>
  <si>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</si>
  <si>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</si>
  <si>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</si>
  <si>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</si>
  <si>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</si>
  <si>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</si>
  <si>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</si>
  <si>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</si>
  <si>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</si>
  <si>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</si>
  <si>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</si>
  <si>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</si>
  <si>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</si>
  <si>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</si>
  <si>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</si>
  <si>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</si>
  <si>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</si>
  <si>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</si>
  <si>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</si>
  <si>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</si>
  <si>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</si>
  <si>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</si>
  <si>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</si>
  <si>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</si>
  <si>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</si>
  <si>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</si>
  <si>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</si>
  <si>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</si>
  <si>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</si>
  <si>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</si>
  <si>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</si>
  <si>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</si>
  <si>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</si>
  <si>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</si>
  <si>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</si>
  <si>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</si>
  <si>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</si>
  <si>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</si>
  <si>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</si>
  <si>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</si>
  <si>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</si>
  <si>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</si>
  <si>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</si>
  <si>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</si>
  <si>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</si>
  <si>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</si>
  <si>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</si>
  <si>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</si>
  <si>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</si>
  <si>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</si>
  <si>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</si>
  <si>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</si>
  <si>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</si>
  <si>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</si>
  <si>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</si>
  <si>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</si>
  <si>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</si>
  <si>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</si>
  <si>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</si>
  <si>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</si>
  <si>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</si>
  <si>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</si>
  <si>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</si>
  <si>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</si>
  <si>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</si>
  <si>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</si>
  <si>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</si>
  <si>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</si>
  <si>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</si>
  <si>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</si>
  <si>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</si>
  <si>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</si>
  <si>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</si>
  <si>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</si>
  <si>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</si>
  <si>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</si>
  <si>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</si>
  <si>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</si>
  <si>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</si>
  <si>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</si>
  <si>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</si>
  <si>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</si>
  <si>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</si>
  <si>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</si>
  <si>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</si>
  <si>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</si>
  <si>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</si>
  <si>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</si>
  <si>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</si>
  <si>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</si>
  <si>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</si>
  <si>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</si>
  <si>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</si>
  <si>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</si>
  <si>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</si>
  <si>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</si>
  <si>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</si>
  <si>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</si>
  <si>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</si>
  <si>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</si>
  <si>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</si>
  <si>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</si>
  <si>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</si>
  <si>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</si>
  <si>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</si>
  <si>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</si>
  <si>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</si>
  <si>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</si>
  <si>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</si>
  <si>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</si>
  <si>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</si>
  <si>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</si>
  <si>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</si>
  <si>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</si>
  <si>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</si>
  <si>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</si>
  <si>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</si>
  <si>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</si>
  <si>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</si>
  <si>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</si>
  <si>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</si>
  <si>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</si>
  <si>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</si>
  <si>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</si>
  <si>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</si>
  <si>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</si>
  <si>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</si>
  <si>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</si>
  <si>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</si>
  <si>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</si>
  <si>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</si>
  <si>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</si>
  <si>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</si>
  <si>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</si>
  <si>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</si>
  <si>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</si>
  <si>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</si>
  <si>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</si>
  <si>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</si>
  <si>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</si>
  <si>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</si>
  <si>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</si>
  <si>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</si>
  <si>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</si>
  <si>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</si>
  <si>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</si>
  <si>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</si>
  <si>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</si>
  <si>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</si>
  <si>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</si>
  <si>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</si>
  <si>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</si>
  <si>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</si>
  <si>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</si>
  <si>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</si>
  <si>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</si>
  <si>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</si>
  <si>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</si>
  <si>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</si>
  <si>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</si>
  <si>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</si>
  <si>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</si>
  <si>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</si>
  <si>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</si>
  <si>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</si>
  <si>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</si>
  <si>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</si>
  <si>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</si>
  <si>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</si>
  <si>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</si>
  <si>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</si>
  <si>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</si>
  <si>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</si>
  <si>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</si>
  <si>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</si>
  <si>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</si>
  <si>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</si>
  <si>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</si>
  <si>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</si>
  <si>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</si>
  <si>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</si>
  <si>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</si>
  <si>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</si>
  <si>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</si>
  <si>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</si>
  <si>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</si>
  <si>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</si>
  <si>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</si>
  <si>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</si>
  <si>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</si>
  <si>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</si>
  <si>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</si>
  <si>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</si>
  <si>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</si>
  <si>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</si>
  <si>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</si>
  <si>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</si>
  <si>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</si>
  <si>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</si>
  <si>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</si>
  <si>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</si>
  <si>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</si>
  <si>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</si>
  <si>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</si>
  <si>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</si>
  <si>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</si>
  <si>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</si>
  <si>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</si>
  <si>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</si>
  <si>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</si>
  <si>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</si>
  <si>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</si>
  <si>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</si>
  <si>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</si>
  <si>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</si>
  <si>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</si>
  <si>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</si>
  <si>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</si>
  <si>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</si>
  <si>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</si>
  <si>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</si>
  <si>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</si>
  <si>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</si>
  <si>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</si>
  <si>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</si>
  <si>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</si>
  <si>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</si>
  <si>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</si>
  <si>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</si>
  <si>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</si>
  <si>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</si>
  <si>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</si>
  <si>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</si>
  <si>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</si>
  <si>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</si>
  <si>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</si>
  <si>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</si>
  <si>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</si>
  <si>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</si>
  <si>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</si>
  <si>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</si>
  <si>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</si>
  <si>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</si>
  <si>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</si>
  <si>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</si>
  <si>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</si>
  <si>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</si>
  <si>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</si>
  <si>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</si>
  <si>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</si>
  <si>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</si>
  <si>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</si>
  <si>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</si>
  <si>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</si>
  <si>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</si>
  <si>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</si>
  <si>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</si>
  <si>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</si>
  <si>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</si>
  <si>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</si>
  <si>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</si>
  <si>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</si>
  <si>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</si>
  <si>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</si>
  <si>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</si>
  <si>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</si>
  <si>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</si>
  <si>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</si>
  <si>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</si>
  <si>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</si>
  <si>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</si>
  <si>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</si>
  <si>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</si>
  <si>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</si>
  <si>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</si>
  <si>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</si>
  <si>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</si>
  <si>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</si>
  <si>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</si>
  <si>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</si>
  <si>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</si>
  <si>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</si>
  <si>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</si>
  <si>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</si>
  <si>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</si>
  <si>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</si>
  <si>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</si>
  <si>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</si>
  <si>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</si>
  <si>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</si>
  <si>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</si>
  <si>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</si>
  <si>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</si>
  <si>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</si>
  <si>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</si>
  <si>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</si>
  <si>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</si>
  <si>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</si>
  <si>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</si>
  <si>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</si>
  <si>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</si>
  <si>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</si>
  <si>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</si>
  <si>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</si>
  <si>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</si>
  <si>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</si>
  <si>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</si>
  <si>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</si>
  <si>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</si>
  <si>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</si>
  <si>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</si>
  <si>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</si>
  <si>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</si>
  <si>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</si>
  <si>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</si>
  <si>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</si>
  <si>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</si>
  <si>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</si>
  <si>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</si>
  <si>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</si>
  <si>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</si>
  <si>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</si>
  <si>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</si>
  <si>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</si>
  <si>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</si>
  <si>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</si>
  <si>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</si>
  <si>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</si>
  <si>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</si>
  <si>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</si>
  <si>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</si>
  <si>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</si>
  <si>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</si>
  <si>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</si>
  <si>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</si>
  <si>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</si>
  <si>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</si>
  <si>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</si>
  <si>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</si>
  <si>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</si>
  <si>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</si>
  <si>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</si>
  <si>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</si>
  <si>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</si>
  <si>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</si>
  <si>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</si>
  <si>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</si>
  <si>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</si>
  <si>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</si>
  <si>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</si>
  <si>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</si>
  <si>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</si>
  <si>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</si>
  <si>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</si>
  <si>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</si>
  <si>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</si>
  <si>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</si>
  <si>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</si>
  <si>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</si>
  <si>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</si>
  <si>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</si>
  <si>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</si>
  <si>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</si>
  <si>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</si>
  <si>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</si>
  <si>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</si>
  <si>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</si>
  <si>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</si>
  <si>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</si>
  <si>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</si>
  <si>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</si>
  <si>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</si>
  <si>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</si>
  <si>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</si>
  <si>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</si>
  <si>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</si>
  <si>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</si>
  <si>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</si>
  <si>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</si>
  <si>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</si>
  <si>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</si>
  <si>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</si>
  <si>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</si>
  <si>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</si>
  <si>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</si>
  <si>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</si>
  <si>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</si>
  <si>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</si>
  <si>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</si>
  <si>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</si>
  <si>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</si>
  <si>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</si>
  <si>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</si>
  <si>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</si>
  <si>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</si>
  <si>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</si>
  <si>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</si>
  <si>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</si>
  <si>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</si>
  <si>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</si>
  <si>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</si>
  <si>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</si>
  <si>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</si>
  <si>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</si>
  <si>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</si>
  <si>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</si>
  <si>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</si>
  <si>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</si>
  <si>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</si>
  <si>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</si>
  <si>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</si>
  <si>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</si>
  <si>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</si>
  <si>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</si>
  <si>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</si>
  <si>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</si>
  <si>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</si>
  <si>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</si>
  <si>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</si>
  <si>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</si>
  <si>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</si>
  <si>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</si>
  <si>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</si>
  <si>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</si>
  <si>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</si>
  <si>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</si>
  <si>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</si>
  <si>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</si>
  <si>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</si>
  <si>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</si>
  <si>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</si>
  <si>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</si>
  <si>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</si>
  <si>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</si>
  <si>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</si>
  <si>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</si>
  <si>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</si>
  <si>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</si>
  <si>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</si>
  <si>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</si>
  <si>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</si>
  <si>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</si>
  <si>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</si>
  <si>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</si>
  <si>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</si>
  <si>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</si>
  <si>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</si>
  <si>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</si>
  <si>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</si>
  <si>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</si>
  <si>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</si>
  <si>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</si>
  <si>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</si>
  <si>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</si>
  <si>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</si>
  <si>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</si>
  <si>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</si>
  <si>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</si>
  <si>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</si>
  <si>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</si>
  <si>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</si>
  <si>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</si>
  <si>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</si>
  <si>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</si>
  <si>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</si>
  <si>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</si>
  <si>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</si>
  <si>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</si>
  <si>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</si>
  <si>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</si>
  <si>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</si>
  <si>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</si>
  <si>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</si>
  <si>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</si>
  <si>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</si>
  <si>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</si>
  <si>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</si>
  <si>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</si>
  <si>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</si>
  <si>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</si>
  <si>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</si>
  <si>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</si>
  <si>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</si>
  <si>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</si>
  <si>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</si>
  <si>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</si>
  <si>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</si>
  <si>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</si>
  <si>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</si>
  <si>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</si>
  <si>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</si>
  <si>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</si>
  <si>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</si>
  <si>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</si>
  <si>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</si>
  <si>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</si>
  <si>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</si>
  <si>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</si>
  <si>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</si>
  <si>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</si>
  <si>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</si>
  <si>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</si>
  <si>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</si>
  <si>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</si>
  <si>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</si>
  <si>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</si>
  <si>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</si>
  <si>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</si>
  <si>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</si>
  <si>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</si>
  <si>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</si>
  <si>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</si>
  <si>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</si>
  <si>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</si>
  <si>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</si>
  <si>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</si>
  <si>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</si>
  <si>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</si>
  <si>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</si>
  <si>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</si>
  <si>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</si>
  <si>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</si>
  <si>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</si>
  <si>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</si>
  <si>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</si>
  <si>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</si>
  <si>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</si>
  <si>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</si>
  <si>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</si>
  <si>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</si>
  <si>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</si>
  <si>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</si>
  <si>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</si>
  <si>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</si>
  <si>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</si>
  <si>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</si>
  <si>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</si>
  <si>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</si>
  <si>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</si>
  <si>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</si>
  <si>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</si>
  <si>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</si>
  <si>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</si>
  <si>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</si>
  <si>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</si>
  <si>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</si>
  <si>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</si>
  <si>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</si>
  <si>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</si>
  <si>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</si>
  <si>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</si>
  <si>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</si>
  <si>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</si>
  <si>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</si>
  <si>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</si>
  <si>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</si>
  <si>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</si>
  <si>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</si>
  <si>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</si>
  <si>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</si>
  <si>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</si>
  <si>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</si>
  <si>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</si>
  <si>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</si>
  <si>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</si>
  <si>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</si>
  <si>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</si>
  <si>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</si>
  <si>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</si>
  <si>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</si>
  <si>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</si>
  <si>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</si>
  <si>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</si>
  <si>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</si>
  <si>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</si>
  <si>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</si>
  <si>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</si>
  <si>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</si>
  <si>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</si>
  <si>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</si>
  <si>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</si>
  <si>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</si>
  <si>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</si>
  <si>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</si>
  <si>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</si>
  <si>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</si>
  <si>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</si>
  <si>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</si>
  <si>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</si>
  <si>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</si>
  <si>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</si>
  <si>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</si>
  <si>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</si>
  <si>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</si>
  <si>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</si>
  <si>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</si>
  <si>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</si>
  <si>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</si>
  <si>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</si>
  <si>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</si>
  <si>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</si>
  <si>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</si>
  <si>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</si>
  <si>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</si>
  <si>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</si>
  <si>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</si>
  <si>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</si>
  <si>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</si>
  <si>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</si>
  <si>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</si>
  <si>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</si>
  <si>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</si>
  <si>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</si>
  <si>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</si>
  <si>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</si>
  <si>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</si>
  <si>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</si>
  <si>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</si>
  <si>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</si>
  <si>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</si>
  <si>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</si>
  <si>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</si>
  <si>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</si>
  <si>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</si>
  <si>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</si>
  <si>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</si>
  <si>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</si>
  <si>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</si>
  <si>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</si>
  <si>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</si>
  <si>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</si>
  <si>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</si>
  <si>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</si>
  <si>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</si>
  <si>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</si>
  <si>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</si>
  <si>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</si>
  <si>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</si>
  <si>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</si>
  <si>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</si>
  <si>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</si>
  <si>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</si>
  <si>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</si>
  <si>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</si>
  <si>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</si>
  <si>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</si>
  <si>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</si>
  <si>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</si>
  <si>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</si>
  <si>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</si>
  <si>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</si>
  <si>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</si>
  <si>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</si>
  <si>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</si>
  <si>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</si>
  <si>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</si>
  <si>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</si>
  <si>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</si>
  <si>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</si>
  <si>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</si>
  <si>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</si>
  <si>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</si>
  <si>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</si>
  <si>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</si>
  <si>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</si>
  <si>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</si>
  <si>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</si>
  <si>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</si>
  <si>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</si>
  <si>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</si>
  <si>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</si>
  <si>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</si>
  <si>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</si>
  <si>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</si>
  <si>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</si>
  <si>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</si>
  <si>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</si>
  <si>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</si>
  <si>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</si>
  <si>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</si>
  <si>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</si>
  <si>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</si>
  <si>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</si>
  <si>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</si>
  <si>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</si>
  <si>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</si>
  <si>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</si>
  <si>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</si>
  <si>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</si>
  <si>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</si>
  <si>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</si>
  <si>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</si>
  <si>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</si>
  <si>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</si>
  <si>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</si>
  <si>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</si>
  <si>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</si>
  <si>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</si>
  <si>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</si>
  <si>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</si>
  <si>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</si>
  <si>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</si>
  <si>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</si>
  <si>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</si>
  <si>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</si>
  <si>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</si>
  <si>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</si>
  <si>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</si>
  <si>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</si>
  <si>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</si>
  <si>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</si>
  <si>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</si>
  <si>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</si>
  <si>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</si>
  <si>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</si>
  <si>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</si>
  <si>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</si>
  <si>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</si>
  <si>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</si>
  <si>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</si>
  <si>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</si>
  <si>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</si>
  <si>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</si>
  <si>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</si>
  <si>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</si>
  <si>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</si>
  <si>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</si>
  <si>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</si>
  <si>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</si>
  <si>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</si>
  <si>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</si>
  <si>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</si>
  <si>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</si>
  <si>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</si>
  <si>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</si>
  <si>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</si>
  <si>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</si>
  <si>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</si>
  <si>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</si>
  <si>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</si>
  <si>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</si>
  <si>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</si>
  <si>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</si>
  <si>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</si>
  <si>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</si>
  <si>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</si>
  <si>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</si>
  <si>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</si>
  <si>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</si>
  <si>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</si>
  <si>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</si>
  <si>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</si>
  <si>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</si>
  <si>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</si>
  <si>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</si>
  <si>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</si>
  <si>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</si>
  <si>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</si>
  <si>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</si>
  <si>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</si>
  <si>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</si>
  <si>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</si>
  <si>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</si>
  <si>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</si>
  <si>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</si>
  <si>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</si>
  <si>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</si>
  <si>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</si>
  <si>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</si>
  <si>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</si>
  <si>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</si>
  <si>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</si>
  <si>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</si>
  <si>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</si>
  <si>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</si>
  <si>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</si>
  <si>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</si>
  <si>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</si>
  <si>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</si>
  <si>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</si>
  <si>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</si>
  <si>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</si>
  <si>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</si>
  <si>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</si>
  <si>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</si>
  <si>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</si>
  <si>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</si>
  <si>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</si>
  <si>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</si>
  <si>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</si>
  <si>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</si>
  <si>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</si>
  <si>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</si>
  <si>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</si>
  <si>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</si>
  <si>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</si>
  <si>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</si>
  <si>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</si>
  <si>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</si>
  <si>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</si>
  <si>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</si>
  <si>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</si>
  <si>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</si>
  <si>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</si>
  <si>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</si>
  <si>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</si>
  <si>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</si>
  <si>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</si>
  <si>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</si>
  <si>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</si>
  <si>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</si>
  <si>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</si>
  <si>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</si>
  <si>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</si>
  <si>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</si>
  <si>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</si>
  <si>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</si>
  <si>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</si>
  <si>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</si>
  <si>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</si>
  <si>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</si>
  <si>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</si>
  <si>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</si>
  <si>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</si>
  <si>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</si>
  <si>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</si>
  <si>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</si>
  <si>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</si>
  <si>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</si>
  <si>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</si>
  <si>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</si>
  <si>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</si>
  <si>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</si>
  <si>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</si>
  <si>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</si>
  <si>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</si>
  <si>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</si>
  <si>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</si>
  <si>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</si>
  <si>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</si>
  <si>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</si>
  <si>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</si>
  <si>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</si>
  <si>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</si>
  <si>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</si>
  <si>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</si>
  <si>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</si>
  <si>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</si>
  <si>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</si>
  <si>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</si>
  <si>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</si>
  <si>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</si>
  <si>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</si>
  <si>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</si>
  <si>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</si>
  <si>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</si>
  <si>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</si>
  <si>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</si>
  <si>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</si>
  <si>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</si>
  <si>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</si>
  <si>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</si>
  <si>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</si>
  <si>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</si>
  <si>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</si>
  <si>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</si>
  <si>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</si>
  <si>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</si>
  <si>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</si>
  <si>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</si>
  <si>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</si>
  <si>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</si>
  <si>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</si>
  <si>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</si>
  <si>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</si>
  <si>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</si>
  <si>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</si>
  <si>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</si>
  <si>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</si>
  <si>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</si>
  <si>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</si>
  <si>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</si>
  <si>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</si>
  <si>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</si>
  <si>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</si>
  <si>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</si>
  <si>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</si>
  <si>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</si>
  <si>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</si>
  <si>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</si>
  <si>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</si>
  <si>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</si>
  <si>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</si>
  <si>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</si>
  <si>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</si>
  <si>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</si>
  <si>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</si>
  <si>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</si>
  <si>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</si>
  <si>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</si>
  <si>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</si>
  <si>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</si>
  <si>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</si>
  <si>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</si>
  <si>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</si>
  <si>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</si>
  <si>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</si>
  <si>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</si>
  <si>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</si>
  <si>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</si>
  <si>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</si>
  <si>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</si>
  <si>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</si>
  <si>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</si>
  <si>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</si>
  <si>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</si>
  <si>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</si>
  <si>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</si>
  <si>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</si>
  <si>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</si>
  <si>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</si>
  <si>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</si>
  <si>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</si>
  <si>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</si>
  <si>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</si>
  <si>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</si>
  <si>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</si>
  <si>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</si>
  <si>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</si>
  <si>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</si>
  <si>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</si>
  <si>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</si>
  <si>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</si>
  <si>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</si>
  <si>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</si>
  <si>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</si>
  <si>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</si>
  <si>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</si>
  <si>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</si>
  <si>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</si>
  <si>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</si>
  <si>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</si>
  <si>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</si>
  <si>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</si>
  <si>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</si>
  <si>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</si>
  <si>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</si>
  <si>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</si>
  <si>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</si>
  <si>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</si>
  <si>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</si>
  <si>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</si>
  <si>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</si>
  <si>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</si>
  <si>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</si>
  <si>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</si>
  <si>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</si>
  <si>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</si>
  <si>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</si>
  <si>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</si>
  <si>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</si>
  <si>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</si>
  <si>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</si>
  <si>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</si>
  <si>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</si>
  <si>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</si>
  <si>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</si>
  <si>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</si>
  <si>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</si>
  <si>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</si>
  <si>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</si>
  <si>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</si>
  <si>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</si>
  <si>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</si>
  <si>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</si>
  <si>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</si>
  <si>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</si>
  <si>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</si>
  <si>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</si>
  <si>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</si>
  <si>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</si>
  <si>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</si>
  <si>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</si>
  <si>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</si>
  <si>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</si>
  <si>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</si>
  <si>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</si>
  <si>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</si>
  <si>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</si>
  <si>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</si>
  <si>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</si>
  <si>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</si>
  <si>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</si>
  <si>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</si>
  <si>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</si>
  <si>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</si>
  <si>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</si>
  <si>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</si>
  <si>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</si>
  <si>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</si>
  <si>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</si>
  <si>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</si>
  <si>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</si>
  <si>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</si>
  <si>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</si>
  <si>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</si>
  <si>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</si>
  <si>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</si>
  <si>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</si>
  <si>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</si>
  <si>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</si>
  <si>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</si>
  <si>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</si>
  <si>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</si>
  <si>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</si>
  <si>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</si>
  <si>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</si>
  <si>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</si>
  <si>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</si>
  <si>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</si>
  <si>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</si>
  <si>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</si>
  <si>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</si>
  <si>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</si>
  <si>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</si>
  <si>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</si>
  <si>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</si>
  <si>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</si>
  <si>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</si>
  <si>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</si>
  <si>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</si>
  <si>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</si>
  <si>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</si>
  <si>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</si>
  <si>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</si>
  <si>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</si>
  <si>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</si>
  <si>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</si>
  <si>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</si>
  <si>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</si>
  <si>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</si>
  <si>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</si>
  <si>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</si>
  <si>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</si>
  <si>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</si>
  <si>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</si>
  <si>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</si>
  <si>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</si>
  <si>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</si>
  <si>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</si>
  <si>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</si>
  <si>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</si>
  <si>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</si>
  <si>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</si>
  <si>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</si>
  <si>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</si>
  <si>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</si>
  <si>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</si>
  <si>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</si>
  <si>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</si>
  <si>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</si>
  <si>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</si>
  <si>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</si>
  <si>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</si>
  <si>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</si>
  <si>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</si>
  <si>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</si>
  <si>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</si>
  <si>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</si>
  <si>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</si>
  <si>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</si>
  <si>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</si>
  <si>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</si>
  <si>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</si>
  <si>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</si>
  <si>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</si>
  <si>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</si>
  <si>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</si>
  <si>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</si>
  <si>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</si>
  <si>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</si>
  <si>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</si>
  <si>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</si>
  <si>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</si>
  <si>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</si>
  <si>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</si>
  <si>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</si>
  <si>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</si>
  <si>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</si>
  <si>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</si>
  <si>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</si>
  <si>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</si>
  <si>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</si>
  <si>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</si>
  <si>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</si>
  <si>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</si>
  <si>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</si>
  <si>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</si>
  <si>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</si>
  <si>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</si>
  <si>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</si>
  <si>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</si>
  <si>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</si>
  <si>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</si>
  <si>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</si>
  <si>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</si>
  <si>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</si>
  <si>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</si>
  <si>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</si>
  <si>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</si>
  <si>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</si>
  <si>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</si>
  <si>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</si>
  <si>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</si>
  <si>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</si>
  <si>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</si>
  <si>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</si>
  <si>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</si>
  <si>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</si>
  <si>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</si>
  <si>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</si>
  <si>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</si>
  <si>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</si>
  <si>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</si>
  <si>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</si>
  <si>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</si>
  <si>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</si>
  <si>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</si>
  <si>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</si>
  <si>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</si>
  <si>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</si>
  <si>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</si>
  <si>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</si>
  <si>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</si>
  <si>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</si>
  <si>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</si>
  <si>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</si>
  <si>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</si>
  <si>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</si>
  <si>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</si>
  <si>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</si>
  <si>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</si>
  <si>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</si>
  <si>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</si>
  <si>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</si>
  <si>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</si>
  <si>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</si>
  <si>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</si>
  <si>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</si>
  <si>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</si>
  <si>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</si>
  <si>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</si>
  <si>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</si>
  <si>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</si>
  <si>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</si>
  <si>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</si>
  <si>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</si>
  <si>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</si>
  <si>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</si>
  <si>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</si>
  <si>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</si>
  <si>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</si>
  <si>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</si>
  <si>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</si>
  <si>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</si>
  <si>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</si>
  <si>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</si>
  <si>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</si>
  <si>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</si>
  <si>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</si>
  <si>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</si>
  <si>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</si>
  <si>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</si>
  <si>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</si>
  <si>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</si>
  <si>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</si>
  <si>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</si>
  <si>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</si>
  <si>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</si>
  <si>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</si>
  <si>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</si>
  <si>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</si>
  <si>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</si>
  <si>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</si>
  <si>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</si>
  <si>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</si>
  <si>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</si>
  <si>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</si>
  <si>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</si>
  <si>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</si>
  <si>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</si>
  <si>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</si>
  <si>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</si>
  <si>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</si>
  <si>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</si>
  <si>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</si>
  <si>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</si>
  <si>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</si>
  <si>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</si>
  <si>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</si>
  <si>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</si>
  <si>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</si>
  <si>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</si>
  <si>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</si>
  <si>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</si>
  <si>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</si>
  <si>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</si>
  <si>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</si>
  <si>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</si>
  <si>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</si>
  <si>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</si>
  <si>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</si>
  <si>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</si>
  <si>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</si>
  <si>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</si>
  <si>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</si>
  <si>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</si>
  <si>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</si>
  <si>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</si>
  <si>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</si>
  <si>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</si>
  <si>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</si>
  <si>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</si>
  <si>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</si>
  <si>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</si>
  <si>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</si>
  <si>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</si>
  <si>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</si>
  <si>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</si>
  <si>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</si>
  <si>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</si>
  <si>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</si>
  <si>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</si>
  <si>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</si>
  <si>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</si>
  <si>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</si>
  <si>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</si>
  <si>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</si>
  <si>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</si>
  <si>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</si>
  <si>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</si>
  <si>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</si>
  <si>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</si>
  <si>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</si>
  <si>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</si>
  <si>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</si>
  <si>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</si>
  <si>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</si>
  <si>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</si>
  <si>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</si>
  <si>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</si>
  <si>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</si>
  <si>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</si>
  <si>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</si>
  <si>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</si>
  <si>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</si>
  <si>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</si>
  <si>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</si>
  <si>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</si>
  <si>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</si>
  <si>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</si>
  <si>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</si>
  <si>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</si>
  <si>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</si>
  <si>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</si>
  <si>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</si>
  <si>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</si>
  <si>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</si>
  <si>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</si>
  <si>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</si>
  <si>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</si>
  <si>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</si>
  <si>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</si>
  <si>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</si>
  <si>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</si>
  <si>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</si>
  <si>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</si>
  <si>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</si>
  <si>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</si>
  <si>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</si>
  <si>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</si>
  <si>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</si>
  <si>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</si>
  <si>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</si>
  <si>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</si>
  <si>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</si>
  <si>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</si>
  <si>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</si>
  <si>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</si>
  <si>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</si>
  <si>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</si>
  <si>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</si>
  <si>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</si>
  <si>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</si>
  <si>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</si>
  <si>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</si>
  <si>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</si>
  <si>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</si>
  <si>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</si>
  <si>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</si>
  <si>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</si>
  <si>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</si>
  <si>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</si>
  <si>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</si>
  <si>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</si>
  <si>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</si>
  <si>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</si>
  <si>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</si>
  <si>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</si>
  <si>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</si>
  <si>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</si>
  <si>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</si>
  <si>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</si>
  <si>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</si>
  <si>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</si>
  <si>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</si>
  <si>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</si>
  <si>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</si>
  <si>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</si>
  <si>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</si>
  <si>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</si>
  <si>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</si>
  <si>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</si>
  <si>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</si>
  <si>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</si>
  <si>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</si>
  <si>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</si>
  <si>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</si>
  <si>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</si>
  <si>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</si>
  <si>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</si>
  <si>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</si>
  <si>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</si>
  <si>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</si>
  <si>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</si>
  <si>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</si>
  <si>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</si>
  <si>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</si>
  <si>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</si>
  <si>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</si>
  <si>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</si>
  <si>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</si>
  <si>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</si>
  <si>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</si>
  <si>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</si>
  <si>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</si>
  <si>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</si>
  <si>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</si>
  <si>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</si>
  <si>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</si>
  <si>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</si>
  <si>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</si>
  <si>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</si>
  <si>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</si>
  <si>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</si>
  <si>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</si>
  <si>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</si>
  <si>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</si>
  <si>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</si>
  <si>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</si>
  <si>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</si>
  <si>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</si>
  <si>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</si>
  <si>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</si>
  <si>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</si>
  <si>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</si>
  <si>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</si>
  <si>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</si>
  <si>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</si>
  <si>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</si>
  <si>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</si>
  <si>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</si>
  <si>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</si>
  <si>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</si>
  <si>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</si>
  <si>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</si>
  <si>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</si>
  <si>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</si>
  <si>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</si>
  <si>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</si>
  <si>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</si>
  <si>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</si>
  <si>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</si>
  <si>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</si>
  <si>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</si>
  <si>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</si>
  <si>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</si>
  <si>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</si>
  <si>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</si>
  <si>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</si>
  <si>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</si>
  <si>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</si>
  <si>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</si>
  <si>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</si>
  <si>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</si>
  <si>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</si>
  <si>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</si>
  <si>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</si>
  <si>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</si>
  <si>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</si>
  <si>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</si>
  <si>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</si>
  <si>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</si>
  <si>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</si>
  <si>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</si>
  <si>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</si>
  <si>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</si>
  <si>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</si>
  <si>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</si>
  <si>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</si>
  <si>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</si>
  <si>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</si>
  <si>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</si>
  <si>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</si>
  <si>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</si>
  <si>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</si>
  <si>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</si>
  <si>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</si>
  <si>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</si>
  <si>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</si>
  <si>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</si>
  <si>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</si>
  <si>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</si>
  <si>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</si>
  <si>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</si>
  <si>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</si>
  <si>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</si>
  <si>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</si>
  <si>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</si>
  <si>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</si>
  <si>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</si>
  <si>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</si>
  <si>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</si>
  <si>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</si>
  <si>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</si>
  <si>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</si>
  <si>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</si>
  <si>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</si>
  <si>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</si>
  <si>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</si>
  <si>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</si>
  <si>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</si>
  <si>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</si>
  <si>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</si>
  <si>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</si>
  <si>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</si>
  <si>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</si>
  <si>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</si>
  <si>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</si>
  <si>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</si>
  <si>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</si>
  <si>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</si>
  <si>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</si>
  <si>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</si>
  <si>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</si>
  <si>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</si>
  <si>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</si>
  <si>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</si>
  <si>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</si>
  <si>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</si>
  <si>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</si>
  <si>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</si>
  <si>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</si>
  <si>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</si>
  <si>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</si>
  <si>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</si>
  <si>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</si>
  <si>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</si>
  <si>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</si>
  <si>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</si>
  <si>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</si>
  <si>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</si>
  <si>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</si>
  <si>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</si>
  <si>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</si>
  <si>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</si>
  <si>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</si>
  <si>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</si>
  <si>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</si>
  <si>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</si>
  <si>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</si>
  <si>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</si>
  <si>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</si>
  <si>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</si>
  <si>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</si>
  <si>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</si>
  <si>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</si>
  <si>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</si>
  <si>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</si>
  <si>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</si>
  <si>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</si>
  <si>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</si>
  <si>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</si>
  <si>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</si>
  <si>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</si>
  <si>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</si>
  <si>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</si>
  <si>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</si>
  <si>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</si>
  <si>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</si>
  <si>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</si>
  <si>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</si>
  <si>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</si>
  <si>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</si>
  <si>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</si>
  <si>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</si>
  <si>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</si>
  <si>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</si>
  <si>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</si>
  <si>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</si>
  <si>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</si>
  <si>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</si>
  <si>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</si>
  <si>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</si>
  <si>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</si>
  <si>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</si>
  <si>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</si>
  <si>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</si>
  <si>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</si>
  <si>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</si>
  <si>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</si>
  <si>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</si>
  <si>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</si>
  <si>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</si>
  <si>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</si>
  <si>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</si>
  <si>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</si>
  <si>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</si>
  <si>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</si>
  <si>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</si>
  <si>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</si>
  <si>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</si>
  <si>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</si>
  <si>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</si>
  <si>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</si>
  <si>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</si>
  <si>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</si>
  <si>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</si>
  <si>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</si>
  <si>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</si>
  <si>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</si>
  <si>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</si>
  <si>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</si>
  <si>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</si>
  <si>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</si>
  <si>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</si>
  <si>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</si>
  <si>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</si>
  <si>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</si>
  <si>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</si>
  <si>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</si>
  <si>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</si>
  <si>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</si>
  <si>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</si>
  <si>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</si>
  <si>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</si>
  <si>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</si>
  <si>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</si>
  <si>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</si>
  <si>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</si>
  <si>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</si>
  <si>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</si>
  <si>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</si>
  <si>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</si>
  <si>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</si>
  <si>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</si>
  <si>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</si>
  <si>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</si>
  <si>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</si>
  <si>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</si>
  <si>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</si>
  <si>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</si>
  <si>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</si>
  <si>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</si>
  <si>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</si>
  <si>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</si>
  <si>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</si>
  <si>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</si>
  <si>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</si>
  <si>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</si>
  <si>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</si>
  <si>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</si>
  <si>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</si>
  <si>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</si>
  <si>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</si>
  <si>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</si>
  <si>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</si>
  <si>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</si>
  <si>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</si>
  <si>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</si>
  <si>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</si>
  <si>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</si>
  <si>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</si>
  <si>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</si>
  <si>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</si>
  <si>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</si>
  <si>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</si>
  <si>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</si>
  <si>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</si>
  <si>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</si>
  <si>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</si>
  <si>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</si>
  <si>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</si>
  <si>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</si>
  <si>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</si>
  <si>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</si>
  <si>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</si>
  <si>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</si>
  <si>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</si>
  <si>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</si>
  <si>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</si>
  <si>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</si>
  <si>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</si>
  <si>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</si>
  <si>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</si>
  <si>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</si>
  <si>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</si>
  <si>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</si>
  <si>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</si>
  <si>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</si>
  <si>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</si>
  <si>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</si>
  <si>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</si>
  <si>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</si>
  <si>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</si>
  <si>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</si>
  <si>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</si>
  <si>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</si>
  <si>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</si>
  <si>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</si>
  <si>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</si>
  <si>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</si>
  <si>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</si>
  <si>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</si>
  <si>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</si>
  <si>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</si>
  <si>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</si>
  <si>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</si>
  <si>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</si>
  <si>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</si>
  <si>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</si>
  <si>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</si>
  <si>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</si>
  <si>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</si>
  <si>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</si>
  <si>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</si>
  <si>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</si>
  <si>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</si>
  <si>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</si>
  <si>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</si>
  <si>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</si>
  <si>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</si>
  <si>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</si>
  <si>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</si>
  <si>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</si>
  <si>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</si>
  <si>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</si>
  <si>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</si>
  <si>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</si>
  <si>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</si>
  <si>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</si>
  <si>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</si>
  <si>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</si>
  <si>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</si>
  <si>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</si>
  <si>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</si>
  <si>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</si>
  <si>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</si>
  <si>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</si>
  <si>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</si>
  <si>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</si>
  <si>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</si>
  <si>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</si>
  <si>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</si>
  <si>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</si>
  <si>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</si>
  <si>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</si>
  <si>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</si>
  <si>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</si>
  <si>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</si>
  <si>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</si>
  <si>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</si>
  <si>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</si>
  <si>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</si>
  <si>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</si>
  <si>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</si>
  <si>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</si>
  <si>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</si>
  <si>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</si>
  <si>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</si>
  <si>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</si>
  <si>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</si>
  <si>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</si>
  <si>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</si>
  <si>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</si>
  <si>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</si>
  <si>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</si>
  <si>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</si>
  <si>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</si>
  <si>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</si>
  <si>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</si>
  <si>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</si>
  <si>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</si>
  <si>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</si>
  <si>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</si>
  <si>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</si>
  <si>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</si>
  <si>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</si>
  <si>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</si>
  <si>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</si>
  <si>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</si>
  <si>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</si>
  <si>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</si>
  <si>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</si>
  <si>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</si>
  <si>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</si>
  <si>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</si>
  <si>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</si>
  <si>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</si>
  <si>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</si>
  <si>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</si>
  <si>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</si>
  <si>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</si>
  <si>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</si>
  <si>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</si>
  <si>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</si>
  <si>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</si>
  <si>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</si>
  <si>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</si>
  <si>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</si>
  <si>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</si>
  <si>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</si>
  <si>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</si>
  <si>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</si>
  <si>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</si>
  <si>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</si>
  <si>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</si>
  <si>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</si>
  <si>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</si>
  <si>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</si>
  <si>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</si>
  <si>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</si>
  <si>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</si>
  <si>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</si>
  <si>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</si>
  <si>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</si>
  <si>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</si>
  <si>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</si>
  <si>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</si>
  <si>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</si>
  <si>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</si>
  <si>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</si>
  <si>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</si>
  <si>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</si>
  <si>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</si>
  <si>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</si>
  <si>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</si>
  <si>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</si>
  <si>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</si>
  <si>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</si>
  <si>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</si>
  <si>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</si>
  <si>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</si>
  <si>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</si>
  <si>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</si>
  <si>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</si>
  <si>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</si>
  <si>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</si>
  <si>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</si>
  <si>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</si>
  <si>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</si>
  <si>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</si>
  <si>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</si>
  <si>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</si>
  <si>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</si>
  <si>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</si>
  <si>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</si>
  <si>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</si>
  <si>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</si>
  <si>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</si>
  <si>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</si>
  <si>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</si>
  <si>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</si>
  <si>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</si>
  <si>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</si>
  <si>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</si>
  <si>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</si>
  <si>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</si>
  <si>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</si>
  <si>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</si>
  <si>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</si>
  <si>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</si>
  <si>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</si>
  <si>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</si>
  <si>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</si>
  <si>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</si>
  <si>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</si>
  <si>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</si>
  <si>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</si>
  <si>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</si>
  <si>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</si>
  <si>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</si>
  <si>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</si>
  <si>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</si>
  <si>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</si>
  <si>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</si>
  <si>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</si>
  <si>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</si>
  <si>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</si>
  <si>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</si>
  <si>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</si>
  <si>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</si>
  <si>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</si>
  <si>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</si>
  <si>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</si>
  <si>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</si>
  <si>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</si>
  <si>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</si>
  <si>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</si>
  <si>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</si>
  <si>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</si>
  <si>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</si>
  <si>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</si>
  <si>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</si>
  <si>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</si>
  <si>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</si>
  <si>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</si>
  <si>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</si>
  <si>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</si>
  <si>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</si>
  <si>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</si>
  <si>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</si>
  <si>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</si>
  <si>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</si>
  <si>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</si>
  <si>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</si>
  <si>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</si>
  <si>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</si>
  <si>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</si>
  <si>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</si>
  <si>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</si>
  <si>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</si>
  <si>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</si>
  <si>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</si>
  <si>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</si>
  <si>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</si>
  <si>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</si>
  <si>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</si>
  <si>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</si>
  <si>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</si>
  <si>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</si>
  <si>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</si>
  <si>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</si>
  <si>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</si>
  <si>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</si>
  <si>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</si>
  <si>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</si>
  <si>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</si>
  <si>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</si>
  <si>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</si>
  <si>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</si>
  <si>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</si>
  <si>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</si>
  <si>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</si>
  <si>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</si>
  <si>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</si>
  <si>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</si>
  <si>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</si>
  <si>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</si>
  <si>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</si>
  <si>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</si>
  <si>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</si>
  <si>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</si>
  <si>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</si>
  <si>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</si>
  <si>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</si>
  <si>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</si>
  <si>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</si>
  <si>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</si>
  <si>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</si>
  <si>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</si>
  <si>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</si>
  <si>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</si>
  <si>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</si>
  <si>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</si>
  <si>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</si>
  <si>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</si>
  <si>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</si>
  <si>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</si>
  <si>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</si>
  <si>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</si>
  <si>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</si>
  <si>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</si>
  <si>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</si>
  <si>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</si>
  <si>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</si>
  <si>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</si>
  <si>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</si>
  <si>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</si>
  <si>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</si>
  <si>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</si>
  <si>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</si>
  <si>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</si>
  <si>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</si>
  <si>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</si>
  <si>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</si>
  <si>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</si>
  <si>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</si>
  <si>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</si>
  <si>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</si>
  <si>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</si>
  <si>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</si>
  <si>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</si>
  <si>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</si>
  <si>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</si>
  <si>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</si>
  <si>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</si>
  <si>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</si>
  <si>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</si>
  <si>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</si>
  <si>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</si>
  <si>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</si>
  <si>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</si>
  <si>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</si>
  <si>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</si>
  <si>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</si>
  <si>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</si>
  <si>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</si>
  <si>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</si>
  <si>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</si>
  <si>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</si>
  <si>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</si>
  <si>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</si>
  <si>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</si>
  <si>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</si>
  <si>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</si>
  <si>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</si>
  <si>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</si>
  <si>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</si>
  <si>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</si>
  <si>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</si>
  <si>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</si>
  <si>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</si>
  <si>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</si>
  <si>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</si>
  <si>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</si>
  <si>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</si>
  <si>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</si>
  <si>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</si>
  <si>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</si>
  <si>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</si>
  <si>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</si>
  <si>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</si>
  <si>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</si>
  <si>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</si>
  <si>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</si>
  <si>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</si>
  <si>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</si>
  <si>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</si>
  <si>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</si>
  <si>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</si>
  <si>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</si>
  <si>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</si>
  <si>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</si>
  <si>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</si>
  <si>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</si>
  <si>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</si>
  <si>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</si>
  <si>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</si>
  <si>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</si>
  <si>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</si>
  <si>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</si>
  <si>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</si>
  <si>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</si>
  <si>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</si>
  <si>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</si>
  <si>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</si>
  <si>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</si>
  <si>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</si>
  <si>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</si>
  <si>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</si>
  <si>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</si>
  <si>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</si>
  <si>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</si>
  <si>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</si>
  <si>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</si>
  <si>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</si>
  <si>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</si>
  <si>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</si>
  <si>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</si>
  <si>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</si>
  <si>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</si>
  <si>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</si>
  <si>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</si>
  <si>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</si>
  <si>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</si>
  <si>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</si>
  <si>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</si>
  <si>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</si>
  <si>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</si>
  <si>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</si>
  <si>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</si>
  <si>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</si>
  <si>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</si>
  <si>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</si>
  <si>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</si>
  <si>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</si>
  <si>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</si>
  <si>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</si>
  <si>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</si>
  <si>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</si>
  <si>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</si>
  <si>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</si>
  <si>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</si>
  <si>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</si>
  <si>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</si>
  <si>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</si>
  <si>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</si>
  <si>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</si>
  <si>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</si>
  <si>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</si>
  <si>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</si>
  <si>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</si>
  <si>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</si>
  <si>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</si>
  <si>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</si>
  <si>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</si>
  <si>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</si>
  <si>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</si>
  <si>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</si>
  <si>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</si>
  <si>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</si>
  <si>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</si>
  <si>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</si>
  <si>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</si>
  <si>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</si>
  <si>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</si>
  <si>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</si>
  <si>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</si>
  <si>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</si>
  <si>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</si>
  <si>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</si>
  <si>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</si>
  <si>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</si>
  <si>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</si>
  <si>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</si>
  <si>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</si>
  <si>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</si>
  <si>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</si>
  <si>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</si>
  <si>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</si>
  <si>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</si>
  <si>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</si>
  <si>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</si>
  <si>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</si>
  <si>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</si>
  <si>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</si>
  <si>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</si>
  <si>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</si>
  <si>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</si>
  <si>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</si>
  <si>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</si>
  <si>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</si>
  <si>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</si>
  <si>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</si>
  <si>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</si>
  <si>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</si>
  <si>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</si>
  <si>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</si>
  <si>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</si>
  <si>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</si>
  <si>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</si>
  <si>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</si>
  <si>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</si>
  <si>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</si>
  <si>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</si>
  <si>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</si>
  <si>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</si>
  <si>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</si>
  <si>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</si>
  <si>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</si>
  <si>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</si>
  <si>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</si>
  <si>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</si>
  <si>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</si>
  <si>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</si>
  <si>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</si>
  <si>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</si>
  <si>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</si>
  <si>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</si>
  <si>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</si>
  <si>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</si>
  <si>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</si>
  <si>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</si>
  <si>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</si>
  <si>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</si>
  <si>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</si>
  <si>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</si>
  <si>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</si>
  <si>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</si>
  <si>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</si>
  <si>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</si>
  <si>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</si>
  <si>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</si>
  <si>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</si>
  <si>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</si>
  <si>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</si>
  <si>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</si>
  <si>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</si>
  <si>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</si>
  <si>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</si>
  <si>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</si>
  <si>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</si>
  <si>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</si>
  <si>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</si>
  <si>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</si>
  <si>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</si>
  <si>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</si>
  <si>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</si>
  <si>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</si>
  <si>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</si>
  <si>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</si>
  <si>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</si>
  <si>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</si>
  <si>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</si>
  <si>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</si>
  <si>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</si>
  <si>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</si>
  <si>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</si>
  <si>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</si>
  <si>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</si>
  <si>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</si>
  <si>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</si>
  <si>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</si>
  <si>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</si>
  <si>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</si>
  <si>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</si>
  <si>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</si>
  <si>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</si>
  <si>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</si>
  <si>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</si>
  <si>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</si>
  <si>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</si>
  <si>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</si>
  <si>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</si>
  <si>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</si>
  <si>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</si>
  <si>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</si>
  <si>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</si>
  <si>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</si>
  <si>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</si>
  <si>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</si>
  <si>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</si>
  <si>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</si>
  <si>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</si>
  <si>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</si>
  <si>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</si>
  <si>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</si>
  <si>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</si>
  <si>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</si>
  <si>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</si>
  <si>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</si>
  <si>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</si>
  <si>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</si>
  <si>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</si>
  <si>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</si>
  <si>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</si>
  <si>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</si>
  <si>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</si>
  <si>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</si>
  <si>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</si>
  <si>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</si>
  <si>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</si>
  <si>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</si>
  <si>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</si>
  <si>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</si>
  <si>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</si>
  <si>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</si>
  <si>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</si>
  <si>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</si>
  <si>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</si>
  <si>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</si>
  <si>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</si>
  <si>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</si>
  <si>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</si>
  <si>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</si>
  <si>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</si>
  <si>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</si>
  <si>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</si>
  <si>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</si>
  <si>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</si>
  <si>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</si>
  <si>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</si>
  <si>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</si>
  <si>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</si>
  <si>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</si>
  <si>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</si>
  <si>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</si>
  <si>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</si>
  <si>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</si>
  <si>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</si>
  <si>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</si>
  <si>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</si>
  <si>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</si>
  <si>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</si>
  <si>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</si>
  <si>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</si>
  <si>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</si>
  <si>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</si>
  <si>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</si>
  <si>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</si>
  <si>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</si>
  <si>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</si>
  <si>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</si>
  <si>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</si>
  <si>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</si>
  <si>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</si>
  <si>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</si>
  <si>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</si>
  <si>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</si>
  <si>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</si>
  <si>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</si>
  <si>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</si>
  <si>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</si>
  <si>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</si>
  <si>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</si>
  <si>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</si>
  <si>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</si>
  <si>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</si>
  <si>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</si>
  <si>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</si>
  <si>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</si>
  <si>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</si>
  <si>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</si>
  <si>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</si>
  <si>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</si>
  <si>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</si>
  <si>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</si>
  <si>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</si>
  <si>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</si>
  <si>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</si>
  <si>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</si>
  <si>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</si>
  <si>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</si>
  <si>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</si>
  <si>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</si>
  <si>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</si>
  <si>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</si>
  <si>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</si>
  <si>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</si>
  <si>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</si>
  <si>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</si>
  <si>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</si>
  <si>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</si>
  <si>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</si>
  <si>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</si>
  <si>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</si>
  <si>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</si>
  <si>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</si>
  <si>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</si>
  <si>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</si>
  <si>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</si>
  <si>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</si>
  <si>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</si>
  <si>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</si>
  <si>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</si>
  <si>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</si>
  <si>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</si>
  <si>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</si>
  <si>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</si>
  <si>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</si>
  <si>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</si>
  <si>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</si>
  <si>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</si>
  <si>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</si>
  <si>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</si>
  <si>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</si>
  <si>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</si>
  <si>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</si>
  <si>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</si>
  <si>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</si>
  <si>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</si>
  <si>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</si>
  <si>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</si>
  <si>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</si>
  <si>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</si>
  <si>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</si>
  <si>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</si>
  <si>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</si>
  <si>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</si>
  <si>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</si>
  <si>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</si>
  <si>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</si>
  <si>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</si>
  <si>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</si>
  <si>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</si>
  <si>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</si>
  <si>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</si>
  <si>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</si>
  <si>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</si>
  <si>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</si>
  <si>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</si>
  <si>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</si>
  <si>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</si>
  <si>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</si>
  <si>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</si>
  <si>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</si>
  <si>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</si>
  <si>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</si>
  <si>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</si>
  <si>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</si>
  <si>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</si>
  <si>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</si>
  <si>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</si>
  <si>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</si>
  <si>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</si>
  <si>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</si>
  <si>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</si>
  <si>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</si>
  <si>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</si>
  <si>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</si>
  <si>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</si>
  <si>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</si>
  <si>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</si>
  <si>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</si>
  <si>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</si>
  <si>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</si>
  <si>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</si>
  <si>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</si>
  <si>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</si>
  <si>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</si>
  <si>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</si>
  <si>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</si>
  <si>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</si>
  <si>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</si>
  <si>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</si>
  <si>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</si>
  <si>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</si>
  <si>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</si>
  <si>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</si>
  <si>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</si>
  <si>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</si>
  <si>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</si>
  <si>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</si>
  <si>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</si>
  <si>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</si>
  <si>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</si>
  <si>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</si>
  <si>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</si>
  <si>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</si>
  <si>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</si>
  <si>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</si>
  <si>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</si>
  <si>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</si>
  <si>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</si>
  <si>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</si>
  <si>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</si>
  <si>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</si>
  <si>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</si>
  <si>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</si>
  <si>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</si>
  <si>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</si>
  <si>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</si>
  <si>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</si>
  <si>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</si>
  <si>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</si>
  <si>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</si>
  <si>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</si>
  <si>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</si>
  <si>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</si>
  <si>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</si>
  <si>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</si>
  <si>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</si>
  <si>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</si>
  <si>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</si>
  <si>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</si>
  <si>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</si>
  <si>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</si>
  <si>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</si>
  <si>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</si>
  <si>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</si>
  <si>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</si>
  <si>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</si>
  <si>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</si>
  <si>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</si>
  <si>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</si>
  <si>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</si>
  <si>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</si>
  <si>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</si>
  <si>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</si>
  <si>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</si>
  <si>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</si>
  <si>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</si>
  <si>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</si>
  <si>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</si>
  <si>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</si>
  <si>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</si>
  <si>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</si>
  <si>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</si>
  <si>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</si>
  <si>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</si>
  <si>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</si>
  <si>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</si>
  <si>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</si>
  <si>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</si>
  <si>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</si>
  <si>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</si>
  <si>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</si>
  <si>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</si>
  <si>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</si>
  <si>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</si>
  <si>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</si>
  <si>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</si>
  <si>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</si>
  <si>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</si>
  <si>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</si>
  <si>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</si>
  <si>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</si>
  <si>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</si>
  <si>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</si>
  <si>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</si>
  <si>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</si>
  <si>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</si>
  <si>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</si>
  <si>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</si>
  <si>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</si>
  <si>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</si>
  <si>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</si>
  <si>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</si>
  <si>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</si>
  <si>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</si>
  <si>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</si>
  <si>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</si>
  <si>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</si>
  <si>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</si>
  <si>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</si>
  <si>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</si>
  <si>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</si>
  <si>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</si>
  <si>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</si>
  <si>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</si>
  <si>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</si>
  <si>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</si>
  <si>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</si>
  <si>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</si>
  <si>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</si>
  <si>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</si>
  <si>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</si>
  <si>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</si>
  <si>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</si>
  <si>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</si>
  <si>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</si>
  <si>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</si>
  <si>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</si>
  <si>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</si>
  <si>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</si>
  <si>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</si>
  <si>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</si>
  <si>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</si>
  <si>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</si>
  <si>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</si>
  <si>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</si>
  <si>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</si>
  <si>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</si>
  <si>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</si>
  <si>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</si>
  <si>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</si>
  <si>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</si>
  <si>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</si>
  <si>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</si>
  <si>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</si>
  <si>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</si>
  <si>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</si>
  <si>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</si>
  <si>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</si>
  <si>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</si>
  <si>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</si>
  <si>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</si>
  <si>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</si>
  <si>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</si>
  <si>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</si>
  <si>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</si>
  <si>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</si>
  <si>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</si>
  <si>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</si>
  <si>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</si>
  <si>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</si>
  <si>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</si>
  <si>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</si>
  <si>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</si>
  <si>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</si>
  <si>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</si>
  <si>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</si>
  <si>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</si>
  <si>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</si>
  <si>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</si>
  <si>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</si>
  <si>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</si>
  <si>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</si>
  <si>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</si>
  <si>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</si>
  <si>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</si>
  <si>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</si>
  <si>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</si>
  <si>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</si>
  <si>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</si>
  <si>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</si>
  <si>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</si>
  <si>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</si>
  <si>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</si>
  <si>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</si>
  <si>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</si>
  <si>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</si>
  <si>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</si>
  <si>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</si>
  <si>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</si>
  <si>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</si>
  <si>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</si>
  <si>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</si>
  <si>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</si>
  <si>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</si>
  <si>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</si>
  <si>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</si>
  <si>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</si>
  <si>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</si>
  <si>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</si>
  <si>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</si>
  <si>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</si>
  <si>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</si>
  <si>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</si>
  <si>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</si>
  <si>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</si>
  <si>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</si>
  <si>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</si>
  <si>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</si>
  <si>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</si>
  <si>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</si>
  <si>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</si>
  <si>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</si>
  <si>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</si>
  <si>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</si>
  <si>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</si>
  <si>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</si>
  <si>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</si>
  <si>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</si>
  <si>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</si>
  <si>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</si>
  <si>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</si>
  <si>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</si>
  <si>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</si>
  <si>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</si>
  <si>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</si>
  <si>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</si>
  <si>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</si>
  <si>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</si>
  <si>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</si>
  <si>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</si>
  <si>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</si>
  <si>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</si>
  <si>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</si>
  <si>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</si>
  <si>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</si>
  <si>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</si>
  <si>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</si>
  <si>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</si>
  <si>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</si>
  <si>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</si>
  <si>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</si>
  <si>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</si>
  <si>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</si>
  <si>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</si>
  <si>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</si>
  <si>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</si>
  <si>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</si>
  <si>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</si>
  <si>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</si>
  <si>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</si>
  <si>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</si>
  <si>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</si>
  <si>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</si>
  <si>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</si>
  <si>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</si>
  <si>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</si>
  <si>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</si>
  <si>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</si>
  <si>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</si>
  <si>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</si>
  <si>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</si>
  <si>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</si>
  <si>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</si>
  <si>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</si>
  <si>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</si>
  <si>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</si>
  <si>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</si>
  <si>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</si>
  <si>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</si>
  <si>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</si>
  <si>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</si>
  <si>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</si>
  <si>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</si>
  <si>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</si>
  <si>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</si>
  <si>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</si>
  <si>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</si>
  <si>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</si>
  <si>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</si>
  <si>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</si>
  <si>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</si>
  <si>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</si>
  <si>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</si>
  <si>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</si>
  <si>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</si>
  <si>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</si>
  <si>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</si>
  <si>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</si>
  <si>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</si>
  <si>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</si>
  <si>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</si>
  <si>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</si>
  <si>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</si>
  <si>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</si>
  <si>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</si>
  <si>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</si>
  <si>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</si>
  <si>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</si>
  <si>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</si>
  <si>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</si>
  <si>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</si>
  <si>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</si>
  <si>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</si>
  <si>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</si>
  <si>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</si>
  <si>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</si>
  <si>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</si>
  <si>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</si>
  <si>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</si>
  <si>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</si>
  <si>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</si>
  <si>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</si>
  <si>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</si>
  <si>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</si>
  <si>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</si>
  <si>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</si>
  <si>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</si>
  <si>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</si>
  <si>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</si>
  <si>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</si>
  <si>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</si>
  <si>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</si>
  <si>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</si>
  <si>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</si>
  <si>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</si>
  <si>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</si>
  <si>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</si>
  <si>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</si>
  <si>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</si>
  <si>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</si>
  <si>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</si>
  <si>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</si>
  <si>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</si>
  <si>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</si>
  <si>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</si>
  <si>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</si>
  <si>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</si>
  <si>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</si>
  <si>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</si>
  <si>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</si>
  <si>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</si>
  <si>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</si>
  <si>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</si>
  <si>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</si>
  <si>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</si>
  <si>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</si>
  <si>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</si>
  <si>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</si>
  <si>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</si>
  <si>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</si>
  <si>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</si>
  <si>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</si>
  <si>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</si>
  <si>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</si>
  <si>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</si>
  <si>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</si>
  <si>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</si>
  <si>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</si>
  <si>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</si>
  <si>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</si>
  <si>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</si>
  <si>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</si>
  <si>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</si>
  <si>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</si>
  <si>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</si>
  <si>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</si>
  <si>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</si>
  <si>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</si>
  <si>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</si>
  <si>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</si>
  <si>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</si>
  <si>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</si>
  <si>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</si>
  <si>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</si>
  <si>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</si>
  <si>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</si>
  <si>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</si>
  <si>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</si>
  <si>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</si>
  <si>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</si>
  <si>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</si>
  <si>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</si>
  <si>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</si>
  <si>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</si>
  <si>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</si>
  <si>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</si>
  <si>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</si>
  <si>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</si>
  <si>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</si>
  <si>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</si>
  <si>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</si>
  <si>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</si>
  <si>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</si>
  <si>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</si>
  <si>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</si>
  <si>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</si>
  <si>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</si>
  <si>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</si>
  <si>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</si>
  <si>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</si>
  <si>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</si>
  <si>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</si>
  <si>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</si>
  <si>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</si>
  <si>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</si>
  <si>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</si>
  <si>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</si>
  <si>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</si>
  <si>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</si>
  <si>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</si>
  <si>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</si>
  <si>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</si>
  <si>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</si>
  <si>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</si>
  <si>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</si>
  <si>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</si>
  <si>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</si>
  <si>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</si>
  <si>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</si>
  <si>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</si>
  <si>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</si>
  <si>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</si>
  <si>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</si>
  <si>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</si>
  <si>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</si>
  <si>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</si>
  <si>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</si>
  <si>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</si>
  <si>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</si>
  <si>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</si>
  <si>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</si>
  <si>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</si>
  <si>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</si>
  <si>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</si>
  <si>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</si>
  <si>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</si>
  <si>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</si>
  <si>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</si>
  <si>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</si>
  <si>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</si>
  <si>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</si>
  <si>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</si>
  <si>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</si>
  <si>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</si>
  <si>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</si>
  <si>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</si>
  <si>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</si>
  <si>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</si>
  <si>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</si>
  <si>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</si>
  <si>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</si>
  <si>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</si>
  <si>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</si>
  <si>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</si>
  <si>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</si>
  <si>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</si>
  <si>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</si>
  <si>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</si>
  <si>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</si>
  <si>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</si>
  <si>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</si>
  <si>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</si>
  <si>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</si>
  <si>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</si>
  <si>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</si>
  <si>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</si>
  <si>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</si>
  <si>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</si>
  <si>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</si>
  <si>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</si>
  <si>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</si>
  <si>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</si>
  <si>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</si>
  <si>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</si>
  <si>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</si>
  <si>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</si>
  <si>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</si>
  <si>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</si>
  <si>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</si>
  <si>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</si>
  <si>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</si>
  <si>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</si>
  <si>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</si>
  <si>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</si>
  <si>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</si>
  <si>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</si>
  <si>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</si>
  <si>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</si>
  <si>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</si>
  <si>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</si>
  <si>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</si>
  <si>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</si>
  <si>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</si>
  <si>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</si>
  <si>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</si>
  <si>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</si>
  <si>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</si>
  <si>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</si>
  <si>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</si>
  <si>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</si>
  <si>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</si>
  <si>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</si>
  <si>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</si>
  <si>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</si>
  <si>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</si>
  <si>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</si>
  <si>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</si>
  <si>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</si>
  <si>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</si>
  <si>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</si>
  <si>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</si>
  <si>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</si>
  <si>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</si>
  <si>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</si>
  <si>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</si>
  <si>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</si>
  <si>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</si>
  <si>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</si>
  <si>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</si>
  <si>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</si>
  <si>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</si>
  <si>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</si>
  <si>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</si>
  <si>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</si>
  <si>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</si>
  <si>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</si>
  <si>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</si>
  <si>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</si>
  <si>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</si>
  <si>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</si>
  <si>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</si>
  <si>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</si>
  <si>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</si>
  <si>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</si>
  <si>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</si>
  <si>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</si>
  <si>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</si>
  <si>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</si>
  <si>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</si>
  <si>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</si>
  <si>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</si>
  <si>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</si>
  <si>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</si>
  <si>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</si>
  <si>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</si>
  <si>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</si>
  <si>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</si>
  <si>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</si>
  <si>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</si>
  <si>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</si>
  <si>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</si>
  <si>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</si>
  <si>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</si>
  <si>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</si>
  <si>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</si>
  <si>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</si>
  <si>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</si>
  <si>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</si>
  <si>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</si>
  <si>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</si>
  <si>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</si>
  <si>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</si>
  <si>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</si>
  <si>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</si>
  <si>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</si>
  <si>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</si>
  <si>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</si>
  <si>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</si>
  <si>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</si>
  <si>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</si>
  <si>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</si>
  <si>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</si>
  <si>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</si>
  <si>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</si>
  <si>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</si>
  <si>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</si>
  <si>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</si>
  <si>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</si>
  <si>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</si>
  <si>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</si>
  <si>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</si>
  <si>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</si>
  <si>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</si>
  <si>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</si>
  <si>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</si>
  <si>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</si>
  <si>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</si>
  <si>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</si>
  <si>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</si>
  <si>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</si>
  <si>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</si>
  <si>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</si>
  <si>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</si>
  <si>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</si>
  <si>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</si>
  <si>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</si>
  <si>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</si>
  <si>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</si>
  <si>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</si>
  <si>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</si>
  <si>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</si>
  <si>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</si>
  <si>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</si>
  <si>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</si>
  <si>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</si>
  <si>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</si>
  <si>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</si>
  <si>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</si>
  <si>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</si>
  <si>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</si>
  <si>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</si>
  <si>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</si>
  <si>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</si>
  <si>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</si>
  <si>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</si>
  <si>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</si>
  <si>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</si>
  <si>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</si>
  <si>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</si>
  <si>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</si>
  <si>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</si>
  <si>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</si>
  <si>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</si>
  <si>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</si>
  <si>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</si>
  <si>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</si>
  <si>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</si>
  <si>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</si>
  <si>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</si>
  <si>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</si>
  <si>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</si>
  <si>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</si>
  <si>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</si>
  <si>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</si>
  <si>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</si>
  <si>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</si>
  <si>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</si>
  <si>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</si>
  <si>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</si>
  <si>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</si>
  <si>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</si>
  <si>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</si>
  <si>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</si>
  <si>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</si>
  <si>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</si>
  <si>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</si>
  <si>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</si>
  <si>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</si>
  <si>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</si>
  <si>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</si>
  <si>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</si>
  <si>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</si>
  <si>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</si>
  <si>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</si>
  <si>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</si>
  <si>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</si>
  <si>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</si>
  <si>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</si>
  <si>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</si>
  <si>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</si>
  <si>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</si>
  <si>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</si>
  <si>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</si>
  <si>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</si>
  <si>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</si>
  <si>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</si>
  <si>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</si>
  <si>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</si>
  <si>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</si>
  <si>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</si>
  <si>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</si>
  <si>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</si>
  <si>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</si>
  <si>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</si>
  <si>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</si>
  <si>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</si>
  <si>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</si>
  <si>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</si>
  <si>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</si>
  <si>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</si>
  <si>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</si>
  <si>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</si>
  <si>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</si>
  <si>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</si>
  <si>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</si>
  <si>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</si>
  <si>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</si>
  <si>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</si>
  <si>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</si>
  <si>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</si>
  <si>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</si>
  <si>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</si>
  <si>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</si>
  <si>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</si>
  <si>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</si>
  <si>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</si>
  <si>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</si>
  <si>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</si>
  <si>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</si>
  <si>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</si>
  <si>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</si>
  <si>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</si>
  <si>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</si>
  <si>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</si>
  <si>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</si>
  <si>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</si>
  <si>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</si>
  <si>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</si>
  <si>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</si>
  <si>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</si>
  <si>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</si>
  <si>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</si>
  <si>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</si>
  <si>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</si>
  <si>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</si>
  <si>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</si>
  <si>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</si>
  <si>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</si>
  <si>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</si>
  <si>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</si>
  <si>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</si>
  <si>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</si>
  <si>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</si>
  <si>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</si>
  <si>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</si>
  <si>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</si>
  <si>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</si>
  <si>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</si>
  <si>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</si>
  <si>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</si>
  <si>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</si>
  <si>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</si>
  <si>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</si>
  <si>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</si>
  <si>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</si>
  <si>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</si>
  <si>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</si>
  <si>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</si>
  <si>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</si>
  <si>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</si>
  <si>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</si>
  <si>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</si>
  <si>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</si>
  <si>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</si>
  <si>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</si>
  <si>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</si>
  <si>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</si>
  <si>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</si>
  <si>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</si>
  <si>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</si>
  <si>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</si>
  <si>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</si>
  <si>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</si>
  <si>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</si>
  <si>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</si>
  <si>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</si>
  <si>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</si>
  <si>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</si>
  <si>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</si>
  <si>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</si>
  <si>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</si>
  <si>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</si>
  <si>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</si>
  <si>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</si>
  <si>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</si>
  <si>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</si>
  <si>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</si>
  <si>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</si>
  <si>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</si>
  <si>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</si>
  <si>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</si>
  <si>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</si>
  <si>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</si>
  <si>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</si>
  <si>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</si>
  <si>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</si>
  <si>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</si>
  <si>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</si>
  <si>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</si>
  <si>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</si>
  <si>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</si>
  <si>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</si>
  <si>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</si>
  <si>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</si>
  <si>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</si>
  <si>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</si>
  <si>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</si>
  <si>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</si>
  <si>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</si>
  <si>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</si>
  <si>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</si>
  <si>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</si>
  <si>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</si>
  <si>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</si>
  <si>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</si>
  <si>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</si>
  <si>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</si>
  <si>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</si>
  <si>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</si>
  <si>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</si>
  <si>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</si>
  <si>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</si>
  <si>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</si>
  <si>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</si>
  <si>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</si>
  <si>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</si>
  <si>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</si>
  <si>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</si>
  <si>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</si>
  <si>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</si>
  <si>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</si>
  <si>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</si>
  <si>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</si>
  <si>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</si>
  <si>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</si>
  <si>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</si>
  <si>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</si>
  <si>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</si>
  <si>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</si>
  <si>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</si>
  <si>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</si>
  <si>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</si>
  <si>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</si>
  <si>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</si>
  <si>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</si>
  <si>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</si>
  <si>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</si>
  <si>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</si>
  <si>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</si>
  <si>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</si>
  <si>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</si>
  <si>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</si>
  <si>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</si>
  <si>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</si>
  <si>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</si>
  <si>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</si>
  <si>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</si>
  <si>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</si>
  <si>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</si>
  <si>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</si>
  <si>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</si>
  <si>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</si>
  <si>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</si>
  <si>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</si>
  <si>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</si>
  <si>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</si>
  <si>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</si>
  <si>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</si>
  <si>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</si>
  <si>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</si>
  <si>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</si>
  <si>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</si>
  <si>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</si>
  <si>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</si>
  <si>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</si>
  <si>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</si>
  <si>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</si>
  <si>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</si>
  <si>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</si>
  <si>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</si>
  <si>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</si>
  <si>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</si>
  <si>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</si>
  <si>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</si>
  <si>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</si>
  <si>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</si>
  <si>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</si>
  <si>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</si>
  <si>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</si>
  <si>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</si>
  <si>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</si>
  <si>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</si>
  <si>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</si>
  <si>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</si>
  <si>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</si>
  <si>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</si>
  <si>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</si>
  <si>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</si>
  <si>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</si>
  <si>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</si>
  <si>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</si>
  <si>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</si>
  <si>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</si>
  <si>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</si>
  <si>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</si>
  <si>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</si>
  <si>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</si>
  <si>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</si>
  <si>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</si>
  <si>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</si>
  <si>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</si>
  <si>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</si>
  <si>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</si>
  <si>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</si>
  <si>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</si>
  <si>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</si>
  <si>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</si>
  <si>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</si>
  <si>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</si>
  <si>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</si>
  <si>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</si>
  <si>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</si>
  <si>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</si>
  <si>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</si>
  <si>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</si>
  <si>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</si>
  <si>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</si>
  <si>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</si>
  <si>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</si>
  <si>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</si>
  <si>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</si>
  <si>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</si>
  <si>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</si>
  <si>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</si>
  <si>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</si>
  <si>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</si>
  <si>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</si>
  <si>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</si>
  <si>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</si>
  <si>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</si>
  <si>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</si>
  <si>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</si>
  <si>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</si>
  <si>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</si>
  <si>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</si>
  <si>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</si>
  <si>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</si>
  <si>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</si>
  <si>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</si>
  <si>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</si>
  <si>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</si>
  <si>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</si>
  <si>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</si>
  <si>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</si>
  <si>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</si>
  <si>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</si>
  <si>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</si>
  <si>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</si>
  <si>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</si>
  <si>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</si>
  <si>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</si>
  <si>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</si>
  <si>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</si>
  <si>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</si>
  <si>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</si>
  <si>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</si>
  <si>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</si>
  <si>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</si>
  <si>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</si>
  <si>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</si>
  <si>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</si>
  <si>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</si>
  <si>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</si>
  <si>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</si>
  <si>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</si>
  <si>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</si>
  <si>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</si>
  <si>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</si>
  <si>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</si>
  <si>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</si>
  <si>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</si>
  <si>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</si>
  <si>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</si>
  <si>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</si>
  <si>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</si>
  <si>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</si>
  <si>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</si>
  <si>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</si>
  <si>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</si>
  <si>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</si>
  <si>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</si>
  <si>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</si>
  <si>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</si>
  <si>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</si>
  <si>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</si>
  <si>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</si>
  <si>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</si>
  <si>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</si>
  <si>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</si>
  <si>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</si>
  <si>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</si>
  <si>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</si>
  <si>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</si>
  <si>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</si>
  <si>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</si>
  <si>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</si>
  <si>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</si>
  <si>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</si>
  <si>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</si>
  <si>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</si>
  <si>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</si>
  <si>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</si>
  <si>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</si>
  <si>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</si>
  <si>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</si>
  <si>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</si>
  <si>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</si>
  <si>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</si>
  <si>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</si>
  <si>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</si>
  <si>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</si>
  <si>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</si>
  <si>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</si>
  <si>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</si>
  <si>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</si>
  <si>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</si>
  <si>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</si>
  <si>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</si>
  <si>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</si>
  <si>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</si>
  <si>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</si>
  <si>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</si>
  <si>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</si>
  <si>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</si>
  <si>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</si>
  <si>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</si>
  <si>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</si>
  <si>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</si>
  <si>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</si>
  <si>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</si>
  <si>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</si>
  <si>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</si>
  <si>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</si>
  <si>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</si>
  <si>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</si>
  <si>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</si>
  <si>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</si>
  <si>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</si>
  <si>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</si>
  <si>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</si>
  <si>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</si>
  <si>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</si>
  <si>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</si>
  <si>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</si>
  <si>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</si>
  <si>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</si>
  <si>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</si>
  <si>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</si>
  <si>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</si>
  <si>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</si>
  <si>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</si>
  <si>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</si>
  <si>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</si>
  <si>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</si>
  <si>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</si>
  <si>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</si>
  <si>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</si>
  <si>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</si>
  <si>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</si>
  <si>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</si>
  <si>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</si>
  <si>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</si>
  <si>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</si>
  <si>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</si>
  <si>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</si>
  <si>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</si>
  <si>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</si>
  <si>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</si>
  <si>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</si>
  <si>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</si>
  <si>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</si>
  <si>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</si>
  <si>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</si>
  <si>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</si>
  <si>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</si>
  <si>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</si>
  <si>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</si>
  <si>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</si>
  <si>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</si>
  <si>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</si>
  <si>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</si>
  <si>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</si>
  <si>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</si>
  <si>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</si>
  <si>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</si>
  <si>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</si>
  <si>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</si>
  <si>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</si>
  <si>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</si>
  <si>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</si>
  <si>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</si>
  <si>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</si>
  <si>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</si>
  <si>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</si>
  <si>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</si>
  <si>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</si>
  <si>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</si>
  <si>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</si>
  <si>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</si>
  <si>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</si>
  <si>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</si>
  <si>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</si>
  <si>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</si>
  <si>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</si>
  <si>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</si>
  <si>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</si>
  <si>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</si>
  <si>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</si>
  <si>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</si>
  <si>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</si>
  <si>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</si>
  <si>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</si>
  <si>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</si>
  <si>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</si>
  <si>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</si>
  <si>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</si>
  <si>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</si>
  <si>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</si>
  <si>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</si>
  <si>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</si>
  <si>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</si>
  <si>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</si>
  <si>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</si>
  <si>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</si>
  <si>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</si>
  <si>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</si>
  <si>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</si>
  <si>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</si>
  <si>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</si>
  <si>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</si>
  <si>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</si>
  <si>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</si>
  <si>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</si>
  <si>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</si>
  <si>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</si>
  <si>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</si>
  <si>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</si>
  <si>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</si>
  <si>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</si>
  <si>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</si>
  <si>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</si>
  <si>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</si>
  <si>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</si>
  <si>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</si>
  <si>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</si>
  <si>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</si>
  <si>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</si>
  <si>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</si>
  <si>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</si>
  <si>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</si>
  <si>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</si>
  <si>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</si>
  <si>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</si>
  <si>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</si>
  <si>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</si>
  <si>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</si>
  <si>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</si>
  <si>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</si>
  <si>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</si>
  <si>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</si>
  <si>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</si>
  <si>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</si>
  <si>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</si>
  <si>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</si>
  <si>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</si>
  <si>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</si>
  <si>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</si>
  <si>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</si>
  <si>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</si>
  <si>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</si>
  <si>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</si>
  <si>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</si>
  <si>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</si>
  <si>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</si>
  <si>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</si>
  <si>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</si>
  <si>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</si>
  <si>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</si>
  <si>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</si>
  <si>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</si>
  <si>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</si>
  <si>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</si>
  <si>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</si>
  <si>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</si>
  <si>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</si>
  <si>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</si>
  <si>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</si>
  <si>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</si>
  <si>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</si>
  <si>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</si>
  <si>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</si>
  <si>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</si>
  <si>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</si>
  <si>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</si>
  <si>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</si>
  <si>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</si>
  <si>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</si>
  <si>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</si>
  <si>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</si>
  <si>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</si>
  <si>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</si>
  <si>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</si>
  <si>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</si>
  <si>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</si>
  <si>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</si>
  <si>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</si>
  <si>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</si>
  <si>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</si>
  <si>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</si>
  <si>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</si>
  <si>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</si>
  <si>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</si>
  <si>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</si>
  <si>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</si>
  <si>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</si>
  <si>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</si>
  <si>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</si>
  <si>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</si>
  <si>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</si>
  <si>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</si>
  <si>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</si>
  <si>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</si>
  <si>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</si>
  <si>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</si>
  <si>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</si>
  <si>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</si>
  <si>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</si>
  <si>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</si>
  <si>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</si>
  <si>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</si>
  <si>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</si>
  <si>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</si>
  <si>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</si>
  <si>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</si>
  <si>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</si>
  <si>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</si>
  <si>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</si>
  <si>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</si>
  <si>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</si>
  <si>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</si>
  <si>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</si>
  <si>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</si>
  <si>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</si>
  <si>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</si>
  <si>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</si>
  <si>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</si>
  <si>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</si>
  <si>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</si>
  <si>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</si>
  <si>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</si>
  <si>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</si>
  <si>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</si>
  <si>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</si>
  <si>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</si>
  <si>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</si>
  <si>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</si>
  <si>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</si>
  <si>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</si>
  <si>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</si>
  <si>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</si>
  <si>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</si>
  <si>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</si>
  <si>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</si>
  <si>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</si>
  <si>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</si>
  <si>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</si>
  <si>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</si>
  <si>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</si>
  <si>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</si>
  <si>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</si>
  <si>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</si>
  <si>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</si>
  <si>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</si>
  <si>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</si>
  <si>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</si>
  <si>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</si>
  <si>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</si>
  <si>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</si>
  <si>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</si>
  <si>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</si>
  <si>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</si>
  <si>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</si>
  <si>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</si>
  <si>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</si>
  <si>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</si>
  <si>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</si>
  <si>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</si>
  <si>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</si>
  <si>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</si>
  <si>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</si>
  <si>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</si>
  <si>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</si>
  <si>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</si>
  <si>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</si>
  <si>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</si>
  <si>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</si>
  <si>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</si>
  <si>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</si>
  <si>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</si>
  <si>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</si>
  <si>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</si>
  <si>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</si>
  <si>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</si>
  <si>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</si>
  <si>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</si>
  <si>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</si>
  <si>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</si>
  <si>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</si>
  <si>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</si>
  <si>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</si>
  <si>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</si>
  <si>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</si>
  <si>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</si>
  <si>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</si>
  <si>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</si>
  <si>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</si>
  <si>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</si>
  <si>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</si>
  <si>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</si>
  <si>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</si>
  <si>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</si>
  <si>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</si>
  <si>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</si>
  <si>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</si>
  <si>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</si>
  <si>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</si>
  <si>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</si>
  <si>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</si>
  <si>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</si>
  <si>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</si>
  <si>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</si>
  <si>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</si>
  <si>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</si>
  <si>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</si>
  <si>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</si>
  <si>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</si>
  <si>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</si>
  <si>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</si>
  <si>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</si>
  <si>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</si>
  <si>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</si>
  <si>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</si>
  <si>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</si>
  <si>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</si>
  <si>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</si>
  <si>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</si>
  <si>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</si>
  <si>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</si>
  <si>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</si>
  <si>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</si>
  <si>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</si>
  <si>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</si>
  <si>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</si>
  <si>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</si>
  <si>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</si>
  <si>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</si>
  <si>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</si>
  <si>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</si>
  <si>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</si>
  <si>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</si>
  <si>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</si>
  <si>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</si>
  <si>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</si>
  <si>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</si>
  <si>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</si>
  <si>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</si>
  <si>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</si>
  <si>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</si>
  <si>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</si>
  <si>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</si>
  <si>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</si>
  <si>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</si>
  <si>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</si>
  <si>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</si>
  <si>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</si>
  <si>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</si>
  <si>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</si>
  <si>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</si>
  <si>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</si>
  <si>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</si>
  <si>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</si>
  <si>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</si>
  <si>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</si>
  <si>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</si>
  <si>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</si>
  <si>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</si>
  <si>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</si>
  <si>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</si>
  <si>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</si>
  <si>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</si>
  <si>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</si>
  <si>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</si>
  <si>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</si>
  <si>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</si>
  <si>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</si>
  <si>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</si>
  <si>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</si>
  <si>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</si>
  <si>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</si>
  <si>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</si>
  <si>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</si>
  <si>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</si>
  <si>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</si>
  <si>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</si>
  <si>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</si>
  <si>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</si>
  <si>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</si>
  <si>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</si>
  <si>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</si>
  <si>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</si>
  <si>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</si>
  <si>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</si>
  <si>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</si>
  <si>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</si>
  <si>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</si>
  <si>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</si>
  <si>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</si>
  <si>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</si>
  <si>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</si>
  <si>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</si>
  <si>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</si>
  <si>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</si>
  <si>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</si>
  <si>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</si>
  <si>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</si>
  <si>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</si>
  <si>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</si>
  <si>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</si>
  <si>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</si>
  <si>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</si>
  <si>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</si>
  <si>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</si>
  <si>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</si>
  <si>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</si>
  <si>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</si>
  <si>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</si>
  <si>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</si>
  <si>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</si>
  <si>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</si>
  <si>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</si>
  <si>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</si>
  <si>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</si>
  <si>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</si>
  <si>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</si>
  <si>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</si>
  <si>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</si>
  <si>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</si>
  <si>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</si>
  <si>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</si>
  <si>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</si>
  <si>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</si>
  <si>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</si>
  <si>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</si>
  <si>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</si>
  <si>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</si>
  <si>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</si>
  <si>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</si>
  <si>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</si>
  <si>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</si>
  <si>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</si>
  <si>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</si>
  <si>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</si>
  <si>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</si>
  <si>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</si>
  <si>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</si>
  <si>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</si>
  <si>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</si>
  <si>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</si>
  <si>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</si>
  <si>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</si>
  <si>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</si>
  <si>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</si>
  <si>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</si>
  <si>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</si>
  <si>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</si>
  <si>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</si>
  <si>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</si>
  <si>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</si>
  <si>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</si>
  <si>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</si>
  <si>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</si>
  <si>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</si>
  <si>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</si>
  <si>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</si>
  <si>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</si>
  <si>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</si>
  <si>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</si>
  <si>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</si>
  <si>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</si>
  <si>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</si>
  <si>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</si>
  <si>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</si>
  <si>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</si>
  <si>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</si>
  <si>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</si>
  <si>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</si>
  <si>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</si>
  <si>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</si>
  <si>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</si>
  <si>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</si>
  <si>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</si>
  <si>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</si>
  <si>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</si>
  <si>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</si>
  <si>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</si>
  <si>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</si>
  <si>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</si>
  <si>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</si>
  <si>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</si>
  <si>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</si>
  <si>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</si>
  <si>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</si>
  <si>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</si>
  <si>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</si>
  <si>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</si>
  <si>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</si>
  <si>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</si>
  <si>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</si>
  <si>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</si>
  <si>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</si>
  <si>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</si>
  <si>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</si>
  <si>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</si>
  <si>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</si>
  <si>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</si>
  <si>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</si>
  <si>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</si>
  <si>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</si>
  <si>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</si>
  <si>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</si>
  <si>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</si>
  <si>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</si>
  <si>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</si>
  <si>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</si>
  <si>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</si>
  <si>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</si>
  <si>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</si>
  <si>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</si>
  <si>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</si>
  <si>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</si>
  <si>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</si>
  <si>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</si>
  <si>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</si>
  <si>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</si>
  <si>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</si>
  <si>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</si>
  <si>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</si>
  <si>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</si>
  <si>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</si>
  <si>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</si>
  <si>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</si>
  <si>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</si>
  <si>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</si>
  <si>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</si>
  <si>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</si>
  <si>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</si>
  <si>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</si>
  <si>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</si>
  <si>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</si>
  <si>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</si>
  <si>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</si>
  <si>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</si>
  <si>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</si>
  <si>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</si>
  <si>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</si>
  <si>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</si>
  <si>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</si>
  <si>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</si>
  <si>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</si>
  <si>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</si>
  <si>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</si>
  <si>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</si>
  <si>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</si>
  <si>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</si>
  <si>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</si>
  <si>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</si>
  <si>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</si>
  <si>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</si>
  <si>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</si>
  <si>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</si>
  <si>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</si>
  <si>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</si>
  <si>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</si>
  <si>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</si>
  <si>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</si>
  <si>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</si>
  <si>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</si>
  <si>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</si>
  <si>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</si>
  <si>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</si>
  <si>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</si>
  <si>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</si>
  <si>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</si>
  <si>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</si>
  <si>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</si>
  <si>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</si>
  <si>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</si>
  <si>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</si>
  <si>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</si>
  <si>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</si>
  <si>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</si>
  <si>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</si>
  <si>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</si>
  <si>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</si>
  <si>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</si>
  <si>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</si>
  <si>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</si>
  <si>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</si>
  <si>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</si>
  <si>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</si>
  <si>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</si>
  <si>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</si>
  <si>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</si>
  <si>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</si>
  <si>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</si>
  <si>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</si>
  <si>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</si>
  <si>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</si>
  <si>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</si>
  <si>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</si>
  <si>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</si>
  <si>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</si>
  <si>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</si>
  <si>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</si>
  <si>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</si>
  <si>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</si>
  <si>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</si>
  <si>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</si>
  <si>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</si>
  <si>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</si>
  <si>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</si>
  <si>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</si>
  <si>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</si>
  <si>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</si>
  <si>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</si>
  <si>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</si>
  <si>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</si>
  <si>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</si>
  <si>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</si>
  <si>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</si>
  <si>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</si>
  <si>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</si>
  <si>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</si>
  <si>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</si>
  <si>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</si>
  <si>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</si>
  <si>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</si>
  <si>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</si>
  <si>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</si>
  <si>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</si>
  <si>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</si>
  <si>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</si>
  <si>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</si>
  <si>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</si>
  <si>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</si>
  <si>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</si>
  <si>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</si>
  <si>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</si>
  <si>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</si>
  <si>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</si>
  <si>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</si>
  <si>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</si>
  <si>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</si>
  <si>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</si>
  <si>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</si>
  <si>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</si>
  <si>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</si>
  <si>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</si>
  <si>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</si>
  <si>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</si>
  <si>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</si>
  <si>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</si>
  <si>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</si>
  <si>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</si>
  <si>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</si>
  <si>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</si>
  <si>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</si>
  <si>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</si>
  <si>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</si>
  <si>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</si>
  <si>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</si>
  <si>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</si>
  <si>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</si>
  <si>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</si>
  <si>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</si>
  <si>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</si>
  <si>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</si>
  <si>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</si>
  <si>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</si>
  <si>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</si>
  <si>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</si>
  <si>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</si>
  <si>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</si>
  <si>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</si>
  <si>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</si>
  <si>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</si>
  <si>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</si>
  <si>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</si>
  <si>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</si>
  <si>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</si>
  <si>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</si>
  <si>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</si>
  <si>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</si>
  <si>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</si>
  <si>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</si>
  <si>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</si>
  <si>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</si>
  <si>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</si>
  <si>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</si>
  <si>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</si>
  <si>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</si>
  <si>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</si>
  <si>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</si>
  <si>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</si>
  <si>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</si>
  <si>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</si>
  <si>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</si>
  <si>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</si>
  <si>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</si>
  <si>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</si>
  <si>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</si>
  <si>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</si>
  <si>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</si>
  <si>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</si>
  <si>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</si>
  <si>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</si>
  <si>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</si>
  <si>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</si>
  <si>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</si>
  <si>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</si>
  <si>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</si>
  <si>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</si>
  <si>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</si>
  <si>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</si>
  <si>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</si>
  <si>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</si>
  <si>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</si>
  <si>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</si>
  <si>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</si>
  <si>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</si>
  <si>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</si>
  <si>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</si>
  <si>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</si>
  <si>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</si>
  <si>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</si>
  <si>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</si>
  <si>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</si>
  <si>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</si>
  <si>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</si>
  <si>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</si>
  <si>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</si>
  <si>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</si>
  <si>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</si>
  <si>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</si>
  <si>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</si>
  <si>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</si>
  <si>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</si>
  <si>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</si>
  <si>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</si>
  <si>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</si>
  <si>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</si>
  <si>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</si>
  <si>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</si>
  <si>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</si>
  <si>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</si>
  <si>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</si>
  <si>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</si>
  <si>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</si>
  <si>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</si>
  <si>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</si>
  <si>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</si>
  <si>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</si>
  <si>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</si>
  <si>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</si>
  <si>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</si>
  <si>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</si>
  <si>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</si>
  <si>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</si>
  <si>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</si>
  <si>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</si>
  <si>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</si>
  <si>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</si>
  <si>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</si>
  <si>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</si>
  <si>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</si>
  <si>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</si>
  <si>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</si>
  <si>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</si>
  <si>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</si>
  <si>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</si>
  <si>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</si>
  <si>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</si>
  <si>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</si>
  <si>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</si>
  <si>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</si>
  <si>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</si>
  <si>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</si>
  <si>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</si>
  <si>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</si>
  <si>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</si>
  <si>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</si>
  <si>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</si>
  <si>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</si>
  <si>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</si>
  <si>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</si>
  <si>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</si>
  <si>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</si>
  <si>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</si>
  <si>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</si>
  <si>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</si>
  <si>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</si>
  <si>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</si>
  <si>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</si>
  <si>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</si>
  <si>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</si>
  <si>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</si>
  <si>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</si>
  <si>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</si>
  <si>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</si>
  <si>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</si>
  <si>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</si>
  <si>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</si>
  <si>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</si>
  <si>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</si>
  <si>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</si>
  <si>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</si>
  <si>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</si>
  <si>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</si>
  <si>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</si>
  <si>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</si>
  <si>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</si>
  <si>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</si>
  <si>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</si>
  <si>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</si>
  <si>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</si>
  <si>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</si>
  <si>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</si>
  <si>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</si>
  <si>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</si>
  <si>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</si>
  <si>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</si>
  <si>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</si>
  <si>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</si>
  <si>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</si>
  <si>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</si>
  <si>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</si>
  <si>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</si>
  <si>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</si>
  <si>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</si>
  <si>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</si>
  <si>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</si>
  <si>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</si>
  <si>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</si>
  <si>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</si>
  <si>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</si>
  <si>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</si>
  <si>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</si>
  <si>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</si>
  <si>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</si>
  <si>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</si>
  <si>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</si>
  <si>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</si>
  <si>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</si>
  <si>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</si>
  <si>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</si>
  <si>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</si>
  <si>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</si>
  <si>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</si>
  <si>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</si>
  <si>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</si>
  <si>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</si>
  <si>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</si>
  <si>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</si>
  <si>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</si>
  <si>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</si>
  <si>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</si>
  <si>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</si>
  <si>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</si>
  <si>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</si>
  <si>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</si>
  <si>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</si>
  <si>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</si>
  <si>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</si>
  <si>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</si>
  <si>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</si>
  <si>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</si>
  <si>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</si>
  <si>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</si>
  <si>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</si>
  <si>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</si>
  <si>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</si>
  <si>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</si>
  <si>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</si>
  <si>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</si>
  <si>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</si>
  <si>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</si>
  <si>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</si>
  <si>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</si>
  <si>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</si>
  <si>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</si>
  <si>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</si>
  <si>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</si>
  <si>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</si>
  <si>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</si>
  <si>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</si>
  <si>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</si>
  <si>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</si>
  <si>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</si>
  <si>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</si>
  <si>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</si>
  <si>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</si>
  <si>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</si>
  <si>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</si>
  <si>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</si>
  <si>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</si>
  <si>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</si>
  <si>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</si>
  <si>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</si>
  <si>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</si>
  <si>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</si>
  <si>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</si>
  <si>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</si>
  <si>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</si>
  <si>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</si>
  <si>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</si>
  <si>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</si>
  <si>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</si>
  <si>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</si>
  <si>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</si>
  <si>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</si>
  <si>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</si>
  <si>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</si>
  <si>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</si>
  <si>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</si>
  <si>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</si>
  <si>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</si>
  <si>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</si>
  <si>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</si>
  <si>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</si>
  <si>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</si>
  <si>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</si>
  <si>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</si>
  <si>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</si>
  <si>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</si>
  <si>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</si>
  <si>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</si>
  <si>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</si>
  <si>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</si>
  <si>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</si>
  <si>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</si>
  <si>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</si>
  <si>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</si>
  <si>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</si>
  <si>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</si>
  <si>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</si>
  <si>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</si>
  <si>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</si>
  <si>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</si>
  <si>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</si>
  <si>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</si>
  <si>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</si>
  <si>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</si>
  <si>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</si>
  <si>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</si>
  <si>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</si>
  <si>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</si>
  <si>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</si>
  <si>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</si>
  <si>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</si>
  <si>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</si>
  <si>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</si>
  <si>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</si>
  <si>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</si>
  <si>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</si>
  <si>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</si>
  <si>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</si>
  <si>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</si>
  <si>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</si>
  <si>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</si>
  <si>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</si>
  <si>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</si>
  <si>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</si>
  <si>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</si>
  <si>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</si>
  <si>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</si>
  <si>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</si>
  <si>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</si>
  <si>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</si>
  <si>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</si>
  <si>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</si>
  <si>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</si>
  <si>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</si>
  <si>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</si>
  <si>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</si>
  <si>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</si>
  <si>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</si>
  <si>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</si>
  <si>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</si>
  <si>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</si>
  <si>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</si>
  <si>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</si>
  <si>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</si>
  <si>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</si>
  <si>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</si>
  <si>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</si>
  <si>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</si>
  <si>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</si>
  <si>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</si>
  <si>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</si>
  <si>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</si>
  <si>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</si>
  <si>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</si>
  <si>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</si>
  <si>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</si>
  <si>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</si>
  <si>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</si>
  <si>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</si>
  <si>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</si>
  <si>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</si>
  <si>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</si>
  <si>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</si>
  <si>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</si>
  <si>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</si>
  <si>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</si>
  <si>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</si>
  <si>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</si>
  <si>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</si>
  <si>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</si>
  <si>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</si>
  <si>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</si>
  <si>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</si>
  <si>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</si>
  <si>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</si>
  <si>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</si>
  <si>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</si>
  <si>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</si>
  <si>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</si>
  <si>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</si>
  <si>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</si>
  <si>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</si>
  <si>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</si>
  <si>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</si>
  <si>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</si>
  <si>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</si>
  <si>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</si>
  <si>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</si>
  <si>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</si>
  <si>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</si>
  <si>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</si>
  <si>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</si>
  <si>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</si>
  <si>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</si>
  <si>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</si>
  <si>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</si>
  <si>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</si>
  <si>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</si>
  <si>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</si>
  <si>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</si>
  <si>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</si>
  <si>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</si>
  <si>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</si>
  <si>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</si>
  <si>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</si>
  <si>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</si>
  <si>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</si>
  <si>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</si>
  <si>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</si>
  <si>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</si>
  <si>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</si>
  <si>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</si>
  <si>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</si>
  <si>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</si>
  <si>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</si>
  <si>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</si>
  <si>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</si>
  <si>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</si>
  <si>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</si>
  <si>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</si>
  <si>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</si>
  <si>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</si>
  <si>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</si>
  <si>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</si>
  <si>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</si>
  <si>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</si>
  <si>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</si>
  <si>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</si>
  <si>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</si>
  <si>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</si>
  <si>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</si>
  <si>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</si>
  <si>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</si>
  <si>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</si>
  <si>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</si>
  <si>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</si>
  <si>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</si>
  <si>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</si>
  <si>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</si>
  <si>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</si>
  <si>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</si>
  <si>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</si>
  <si>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</si>
  <si>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</si>
  <si>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</si>
  <si>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</si>
  <si>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</si>
  <si>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</si>
  <si>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</si>
  <si>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</si>
  <si>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</si>
  <si>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</si>
  <si>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</si>
  <si>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</si>
  <si>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</si>
  <si>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</si>
  <si>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</si>
  <si>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</si>
  <si>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</si>
  <si>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</si>
  <si>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</si>
  <si>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</si>
  <si>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</si>
  <si>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</si>
  <si>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</si>
  <si>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</si>
  <si>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</si>
  <si>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</si>
  <si>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</si>
  <si>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</si>
  <si>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</si>
  <si>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</si>
  <si>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</si>
  <si>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</si>
  <si>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</si>
  <si>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</si>
  <si>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</si>
  <si>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</si>
  <si>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</si>
  <si>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</si>
  <si>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</si>
  <si>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</si>
  <si>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</si>
  <si>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</si>
  <si>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</si>
  <si>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</si>
  <si>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</si>
  <si>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</si>
  <si>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</si>
  <si>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</si>
  <si>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</si>
  <si>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</si>
  <si>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</si>
  <si>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</si>
  <si>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</si>
  <si>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</si>
  <si>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</si>
  <si>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</si>
  <si>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</si>
  <si>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</si>
  <si>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</si>
  <si>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</si>
  <si>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</si>
  <si>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</si>
  <si>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</si>
  <si>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</si>
  <si>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</si>
  <si>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</si>
  <si>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</si>
  <si>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</si>
  <si>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</si>
  <si>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</si>
  <si>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</si>
  <si>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</si>
  <si>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</si>
  <si>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</si>
  <si>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</si>
  <si>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</si>
  <si>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</si>
  <si>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</si>
  <si>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</si>
  <si>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</si>
  <si>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</si>
  <si>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</si>
  <si>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</si>
  <si>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</si>
  <si>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</si>
  <si>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</si>
  <si>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</si>
  <si>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</si>
  <si>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</si>
  <si>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</si>
  <si>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</si>
  <si>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</si>
  <si>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</si>
  <si>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</si>
  <si>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</si>
  <si>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</si>
  <si>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</si>
  <si>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</si>
  <si>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</si>
  <si>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</si>
  <si>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</si>
  <si>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</si>
  <si>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</si>
  <si>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</si>
  <si>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</si>
  <si>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</si>
  <si>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</si>
  <si>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</si>
  <si>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</si>
  <si>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</si>
  <si>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</si>
  <si>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</si>
  <si>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</si>
  <si>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</si>
  <si>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</si>
  <si>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</si>
  <si>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</si>
  <si>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</si>
  <si>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</si>
  <si>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</si>
  <si>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</si>
  <si>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</si>
  <si>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</si>
  <si>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</si>
  <si>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</si>
  <si>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</si>
  <si>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</si>
  <si>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</si>
  <si>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</si>
  <si>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</si>
  <si>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</si>
  <si>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</si>
  <si>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</si>
  <si>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</si>
  <si>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</si>
  <si>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</si>
  <si>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</si>
  <si>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</si>
  <si>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</si>
  <si>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</si>
  <si>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</si>
  <si>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</si>
  <si>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</si>
  <si>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</si>
  <si>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</si>
  <si>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</si>
  <si>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</si>
  <si>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</si>
  <si>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</si>
  <si>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</si>
  <si>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</si>
  <si>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</si>
  <si>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</si>
  <si>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</si>
  <si>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</si>
  <si>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</si>
  <si>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</si>
  <si>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</si>
  <si>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</si>
  <si>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</si>
  <si>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</si>
  <si>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</si>
  <si>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</si>
  <si>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</si>
  <si>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</si>
  <si>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</si>
  <si>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</si>
  <si>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</si>
  <si>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</si>
  <si>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</si>
  <si>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</si>
  <si>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</si>
  <si>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</si>
  <si>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</si>
  <si>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</si>
  <si>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</si>
  <si>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</si>
  <si>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</si>
  <si>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</si>
  <si>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</si>
  <si>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</si>
  <si>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</si>
  <si>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</si>
  <si>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</si>
  <si>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</si>
  <si>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</si>
  <si>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</si>
  <si>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</si>
  <si>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</si>
  <si>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</si>
  <si>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</si>
  <si>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</si>
  <si>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</si>
  <si>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</si>
  <si>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</si>
  <si>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</si>
  <si>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</si>
  <si>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</si>
  <si>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</si>
  <si>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</si>
  <si>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</si>
  <si>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</si>
  <si>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</si>
  <si>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</si>
  <si>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</si>
  <si>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</si>
  <si>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</si>
  <si>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</si>
  <si>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</si>
  <si>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</si>
  <si>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</si>
  <si>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</si>
  <si>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</si>
  <si>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</si>
  <si>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</si>
  <si>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</si>
  <si>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</si>
  <si>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</si>
  <si>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</si>
  <si>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</si>
  <si>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</si>
  <si>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</si>
  <si>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</si>
  <si>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</si>
  <si>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</si>
  <si>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</si>
  <si>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</si>
  <si>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</si>
  <si>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</si>
  <si>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</si>
  <si>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</si>
  <si>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</si>
  <si>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</si>
  <si>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</si>
  <si>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</si>
  <si>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</si>
  <si>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</si>
  <si>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</si>
  <si>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</si>
  <si>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</si>
  <si>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</si>
  <si>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</si>
  <si>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</si>
  <si>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</si>
  <si>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</si>
  <si>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</si>
  <si>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</si>
  <si>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</si>
  <si>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</si>
  <si>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</si>
  <si>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</si>
  <si>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</si>
  <si>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</si>
  <si>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</si>
  <si>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</si>
  <si>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</si>
  <si>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</si>
  <si>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</si>
  <si>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</si>
  <si>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</si>
  <si>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</si>
  <si>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</si>
  <si>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</si>
  <si>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</si>
  <si>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</si>
  <si>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</si>
  <si>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</si>
  <si>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</si>
  <si>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</si>
  <si>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</si>
  <si>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</si>
  <si>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</si>
  <si>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</si>
  <si>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</si>
  <si>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</si>
  <si>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</si>
  <si>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</si>
  <si>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</si>
  <si>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</si>
  <si>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</si>
  <si>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</si>
  <si>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</si>
  <si>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</si>
  <si>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</si>
  <si>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</si>
  <si>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</si>
  <si>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</si>
  <si>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</si>
  <si>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</si>
  <si>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</si>
  <si>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</si>
  <si>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</si>
  <si>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</si>
  <si>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</si>
  <si>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</si>
  <si>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</si>
  <si>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</si>
  <si>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</si>
  <si>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</si>
  <si>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</si>
  <si>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</si>
  <si>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</si>
  <si>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</si>
  <si>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</si>
  <si>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</si>
  <si>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</si>
  <si>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</si>
  <si>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</si>
  <si>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</si>
  <si>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</si>
  <si>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</si>
  <si>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</si>
  <si>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</si>
  <si>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</si>
  <si>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</si>
  <si>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</si>
  <si>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</si>
  <si>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</si>
  <si>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</si>
  <si>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</si>
  <si>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</si>
  <si>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</si>
  <si>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</si>
  <si>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</si>
  <si>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</si>
  <si>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</si>
  <si>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</si>
  <si>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</si>
  <si>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</si>
  <si>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</si>
  <si>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</si>
  <si>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</si>
  <si>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</si>
  <si>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</si>
  <si>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</si>
  <si>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</si>
  <si>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</si>
  <si>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</si>
  <si>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</si>
  <si>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</si>
  <si>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</si>
  <si>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</si>
  <si>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</si>
  <si>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</si>
  <si>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</si>
  <si>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</si>
  <si>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</si>
  <si>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</si>
  <si>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</si>
  <si>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</si>
  <si>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</si>
  <si>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</si>
  <si>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</si>
  <si>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</si>
  <si>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</si>
  <si>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</si>
  <si>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</si>
  <si>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</si>
  <si>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</si>
  <si>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</si>
  <si>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</si>
  <si>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</si>
  <si>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</si>
  <si>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</si>
  <si>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</si>
  <si>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</si>
  <si>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</si>
  <si>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</si>
  <si>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</si>
  <si>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</si>
  <si>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</si>
  <si>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</si>
  <si>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</si>
  <si>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</si>
  <si>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</si>
  <si>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</si>
  <si>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</si>
  <si>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</si>
  <si>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</si>
  <si>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</si>
  <si>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</si>
  <si>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</si>
  <si>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</si>
  <si>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</si>
  <si>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</si>
  <si>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</si>
  <si>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</si>
  <si>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</si>
  <si>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</si>
  <si>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</si>
  <si>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</si>
  <si>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</si>
  <si>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</si>
  <si>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</si>
  <si>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</si>
  <si>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</si>
  <si>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</si>
  <si>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</si>
  <si>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</si>
  <si>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</si>
  <si>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</si>
  <si>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</si>
  <si>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</si>
  <si>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</si>
  <si>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</si>
  <si>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</si>
  <si>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</si>
  <si>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</si>
  <si>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</si>
  <si>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</si>
  <si>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</si>
  <si>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</si>
  <si>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</si>
  <si>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</si>
  <si>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</si>
  <si>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</si>
  <si>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</si>
  <si>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</si>
  <si>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</si>
  <si>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</si>
  <si>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</si>
  <si>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</si>
  <si>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</si>
  <si>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</si>
  <si>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</si>
  <si>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</si>
  <si>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</si>
  <si>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</si>
  <si>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</si>
  <si>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</si>
  <si>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</si>
  <si>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</si>
  <si>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</si>
  <si>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</si>
  <si>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</si>
  <si>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</si>
  <si>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</si>
  <si>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</si>
  <si>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</si>
  <si>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</si>
  <si>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</si>
  <si>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</si>
  <si>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</si>
  <si>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</si>
  <si>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</si>
  <si>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</si>
  <si>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</si>
  <si>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</si>
  <si>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</si>
  <si>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</si>
  <si>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</si>
  <si>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</si>
  <si>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</si>
  <si>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</si>
  <si>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</si>
  <si>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</si>
  <si>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</si>
  <si>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</si>
  <si>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</si>
  <si>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</si>
  <si>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</si>
  <si>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</si>
  <si>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</si>
  <si>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</si>
  <si>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</si>
  <si>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</si>
  <si>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</si>
  <si>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</si>
  <si>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</si>
  <si>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</si>
  <si>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</si>
  <si>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</si>
  <si>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</si>
  <si>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</si>
  <si>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</si>
  <si>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</si>
  <si>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</si>
  <si>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</si>
  <si>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</si>
  <si>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</si>
  <si>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</si>
  <si>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</si>
  <si>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</si>
  <si>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</si>
  <si>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</si>
  <si>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</si>
  <si>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</si>
  <si>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</si>
  <si>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</si>
  <si>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</si>
  <si>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</si>
  <si>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</si>
  <si>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</si>
  <si>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</si>
  <si>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</si>
  <si>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</si>
  <si>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</si>
  <si>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</si>
  <si>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</si>
  <si>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</si>
  <si>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</si>
  <si>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</si>
  <si>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</si>
  <si>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</si>
  <si>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</si>
  <si>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</si>
  <si>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</si>
  <si>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</si>
  <si>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</si>
  <si>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</si>
  <si>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</si>
  <si>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</si>
  <si>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</si>
  <si>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</si>
  <si>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</si>
  <si>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</si>
  <si>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</si>
  <si>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</si>
  <si>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</si>
  <si>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</si>
  <si>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</si>
  <si>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</si>
  <si>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</si>
  <si>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</si>
  <si>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</si>
  <si>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</si>
  <si>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</si>
  <si>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</si>
  <si>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</si>
  <si>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</si>
  <si>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</si>
  <si>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</si>
  <si>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</si>
  <si>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</si>
  <si>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</si>
  <si>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</si>
  <si>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</si>
  <si>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</si>
  <si>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</si>
  <si>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</si>
  <si>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</si>
  <si>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</si>
  <si>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</si>
  <si>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</si>
  <si>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</si>
  <si>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</si>
  <si>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</si>
  <si>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</si>
  <si>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</si>
  <si>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</si>
  <si>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</si>
  <si>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</si>
  <si>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</si>
  <si>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</si>
  <si>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</si>
  <si>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</si>
  <si>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</si>
  <si>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</si>
  <si>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</si>
  <si>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</si>
  <si>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</si>
  <si>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</si>
  <si>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</si>
  <si>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</si>
  <si>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</si>
  <si>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</si>
  <si>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</si>
  <si>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</si>
  <si>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</si>
  <si>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</si>
  <si>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</si>
  <si>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</si>
  <si>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</si>
  <si>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</si>
  <si>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</si>
  <si>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</si>
  <si>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</si>
  <si>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</si>
  <si>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</si>
  <si>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</si>
  <si>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</si>
  <si>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</si>
  <si>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</si>
  <si>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</si>
  <si>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</si>
  <si>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</si>
  <si>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</si>
  <si>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</si>
  <si>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</si>
  <si>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</si>
  <si>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</si>
  <si>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</si>
  <si>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</si>
  <si>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</si>
  <si>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</si>
  <si>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</si>
  <si>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</si>
  <si>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</si>
  <si>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</si>
  <si>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</si>
  <si>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</si>
  <si>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</si>
  <si>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</si>
  <si>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</si>
  <si>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</si>
  <si>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</si>
  <si>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</si>
  <si>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</si>
  <si>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</si>
  <si>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</si>
  <si>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</si>
  <si>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</si>
  <si>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</si>
  <si>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</si>
  <si>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</si>
  <si>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</si>
  <si>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</si>
  <si>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</si>
  <si>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</si>
  <si>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</si>
  <si>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</si>
  <si>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</si>
  <si>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</si>
  <si>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</si>
  <si>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</si>
  <si>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</si>
  <si>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</si>
  <si>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</si>
  <si>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</si>
  <si>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</si>
  <si>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</si>
  <si>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</si>
  <si>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</si>
  <si>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</si>
  <si>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</si>
  <si>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</si>
  <si>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</si>
  <si>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</si>
  <si>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</si>
  <si>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</si>
  <si>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</si>
  <si>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</si>
  <si>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</si>
  <si>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</si>
  <si>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</si>
  <si>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</si>
  <si>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</si>
  <si>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</si>
  <si>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</si>
  <si>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</si>
  <si>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</si>
  <si>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</si>
  <si>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</si>
  <si>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</si>
  <si>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</si>
  <si>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</si>
  <si>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</si>
  <si>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</si>
  <si>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</si>
  <si>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</si>
  <si>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</si>
  <si>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</si>
  <si>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</si>
  <si>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</si>
  <si>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</si>
  <si>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</si>
  <si>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</si>
  <si>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</si>
  <si>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</si>
  <si>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</si>
  <si>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</si>
  <si>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</si>
  <si>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</si>
  <si>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</si>
  <si>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</si>
  <si>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</si>
  <si>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</si>
  <si>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</si>
  <si>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</si>
  <si>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</si>
  <si>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</si>
  <si>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</si>
  <si>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</si>
  <si>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</si>
  <si>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</si>
  <si>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</si>
  <si>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</si>
  <si>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</si>
  <si>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</si>
  <si>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</si>
  <si>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</si>
  <si>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</si>
  <si>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</si>
  <si>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</si>
  <si>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</si>
  <si>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</si>
  <si>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</si>
  <si>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</si>
  <si>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</si>
  <si>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</si>
  <si>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</si>
  <si>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</si>
  <si>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</si>
  <si>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</si>
  <si>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</si>
  <si>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</si>
  <si>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</si>
  <si>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</si>
  <si>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</si>
  <si>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</si>
  <si>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</si>
  <si>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</si>
  <si>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</si>
  <si>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</si>
  <si>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</si>
  <si>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</si>
  <si>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</si>
  <si>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</si>
  <si>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</si>
  <si>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</si>
  <si>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</si>
  <si>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</si>
  <si>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</si>
  <si>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</si>
  <si>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</si>
  <si>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</si>
  <si>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</si>
  <si>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</si>
  <si>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</si>
  <si>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</si>
  <si>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</si>
  <si>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</si>
  <si>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</si>
  <si>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</si>
  <si>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</si>
  <si>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</si>
  <si>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</si>
  <si>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</si>
  <si>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</si>
  <si>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</si>
  <si>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</si>
  <si>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</si>
  <si>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</si>
  <si>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</si>
  <si>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</si>
  <si>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</si>
  <si>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</si>
  <si>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</si>
  <si>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</si>
  <si>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</si>
  <si>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</si>
  <si>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</si>
  <si>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</si>
  <si>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</si>
  <si>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</si>
  <si>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</si>
  <si>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</si>
  <si>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</si>
  <si>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</si>
  <si>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</si>
  <si>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</si>
  <si>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</si>
  <si>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</si>
  <si>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</si>
  <si>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</si>
  <si>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</si>
  <si>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</si>
  <si>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</si>
  <si>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</si>
  <si>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</si>
  <si>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</si>
  <si>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</si>
  <si>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</si>
  <si>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</si>
  <si>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</si>
  <si>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</si>
  <si>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</si>
  <si>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</si>
  <si>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</si>
  <si>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</si>
  <si>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</si>
  <si>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</si>
  <si>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</si>
  <si>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</si>
  <si>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</si>
  <si>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</si>
  <si>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</si>
  <si>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</si>
  <si>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</si>
  <si>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</si>
  <si>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</si>
  <si>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</si>
  <si>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</si>
  <si>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</si>
  <si>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</si>
  <si>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</si>
  <si>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</si>
  <si>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</si>
  <si>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</si>
  <si>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</si>
  <si>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</si>
  <si>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</si>
  <si>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</si>
  <si>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</si>
  <si>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</si>
  <si>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</si>
  <si>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</si>
  <si>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</si>
  <si>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</si>
  <si>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</si>
  <si>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</si>
  <si>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</si>
  <si>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</si>
  <si>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</si>
  <si>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</si>
  <si>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</si>
  <si>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</si>
  <si>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</si>
  <si>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</si>
  <si>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</si>
  <si>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</si>
  <si>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</si>
  <si>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</si>
  <si>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</si>
  <si>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</si>
  <si>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</si>
  <si>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</si>
  <si>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</si>
  <si>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</si>
  <si>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</si>
  <si>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</si>
  <si>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</si>
  <si>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</si>
  <si>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</si>
  <si>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</si>
  <si>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</si>
  <si>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</si>
  <si>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</si>
  <si>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</si>
  <si>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</si>
  <si>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</si>
  <si>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</si>
  <si>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</si>
  <si>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</si>
  <si>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</si>
  <si>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</si>
  <si>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</si>
  <si>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</si>
  <si>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</si>
  <si>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</si>
  <si>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</si>
  <si>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</si>
  <si>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</si>
  <si>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</si>
  <si>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</si>
  <si>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</si>
  <si>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</si>
  <si>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</si>
  <si>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</si>
  <si>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</si>
  <si>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</si>
  <si>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</si>
  <si>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</si>
  <si>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</si>
  <si>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</si>
  <si>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</si>
  <si>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</si>
  <si>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</si>
  <si>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</si>
  <si>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</si>
  <si>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</si>
  <si>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</si>
  <si>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</si>
  <si>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</si>
  <si>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</si>
  <si>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</si>
  <si>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</si>
  <si>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</si>
  <si>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</si>
  <si>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</si>
  <si>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</si>
  <si>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</si>
  <si>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</si>
  <si>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</si>
  <si>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</si>
  <si>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</si>
  <si>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</si>
  <si>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</si>
  <si>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</si>
  <si>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</si>
  <si>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</si>
  <si>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</si>
  <si>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</si>
  <si>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</si>
  <si>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</si>
  <si>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</si>
  <si>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</si>
  <si>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</si>
  <si>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</si>
  <si>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</si>
  <si>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</si>
  <si>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</si>
  <si>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</si>
  <si>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</si>
  <si>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</si>
  <si>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</si>
  <si>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</si>
  <si>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</si>
  <si>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</si>
  <si>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</si>
  <si>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</si>
  <si>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</si>
  <si>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</si>
  <si>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</si>
  <si>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</si>
  <si>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</si>
  <si>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</si>
  <si>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</si>
  <si>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</si>
  <si>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</si>
  <si>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</si>
  <si>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</si>
  <si>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</si>
  <si>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</si>
  <si>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</si>
  <si>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</si>
  <si>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</si>
  <si>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</si>
  <si>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</si>
  <si>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</si>
  <si>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</si>
  <si>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</si>
  <si>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</si>
  <si>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</si>
  <si>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</si>
  <si>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</si>
  <si>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</si>
  <si>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</si>
  <si>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</si>
  <si>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</si>
  <si>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</si>
  <si>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</si>
  <si>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</si>
  <si>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</si>
  <si>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</si>
  <si>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</si>
  <si>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</si>
  <si>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</si>
  <si>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</si>
  <si>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</si>
  <si>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</si>
  <si>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</si>
  <si>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</si>
  <si>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</si>
  <si>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</si>
  <si>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</si>
  <si>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</si>
  <si>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</si>
  <si>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</si>
  <si>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</si>
  <si>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</si>
  <si>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</si>
  <si>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</si>
  <si>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</si>
  <si>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</si>
  <si>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</si>
  <si>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</si>
  <si>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</si>
  <si>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</si>
  <si>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</si>
  <si>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</si>
  <si>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</si>
  <si>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</si>
  <si>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</si>
  <si>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</si>
  <si>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</si>
  <si>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</si>
  <si>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</si>
  <si>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</si>
  <si>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</si>
  <si>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</si>
  <si>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</si>
  <si>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</si>
  <si>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</si>
  <si>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</si>
  <si>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</si>
  <si>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</si>
  <si>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</si>
  <si>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</si>
  <si>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</si>
  <si>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</si>
  <si>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</si>
  <si>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</si>
  <si>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</si>
  <si>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</si>
  <si>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</si>
  <si>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</si>
  <si>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</si>
  <si>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</si>
  <si>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</si>
  <si>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</si>
  <si>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</si>
  <si>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</si>
  <si>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</si>
  <si>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</si>
  <si>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</si>
  <si>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</si>
  <si>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</si>
  <si>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</si>
  <si>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</si>
  <si>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</si>
  <si>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</si>
  <si>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</si>
  <si>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</si>
  <si>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</si>
  <si>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</si>
  <si>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</si>
  <si>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</si>
  <si>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</si>
  <si>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</si>
  <si>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</si>
  <si>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</si>
  <si>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</si>
  <si>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</si>
  <si>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</si>
  <si>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</si>
  <si>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</si>
  <si>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</si>
  <si>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</si>
  <si>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</si>
  <si>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</si>
  <si>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</si>
  <si>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</si>
  <si>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</si>
  <si>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</si>
  <si>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</si>
  <si>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</si>
  <si>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</si>
  <si>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</si>
  <si>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</si>
  <si>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</si>
  <si>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</si>
  <si>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</si>
  <si>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</si>
  <si>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</si>
  <si>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</si>
  <si>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</si>
  <si>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</si>
  <si>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</si>
  <si>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</si>
  <si>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</si>
  <si>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</si>
  <si>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</si>
  <si>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</si>
  <si>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</si>
  <si>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</si>
  <si>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</si>
  <si>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</si>
  <si>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</si>
  <si>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</si>
  <si>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</si>
  <si>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</si>
  <si>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</si>
  <si>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</si>
  <si>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</si>
  <si>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</si>
  <si>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</si>
  <si>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</si>
  <si>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</si>
  <si>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</si>
  <si>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</si>
  <si>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</si>
  <si>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</si>
  <si>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</si>
  <si>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</si>
  <si>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</si>
  <si>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</si>
  <si>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</si>
  <si>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</si>
  <si>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</si>
  <si>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</si>
  <si>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</si>
  <si>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</si>
  <si>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</si>
  <si>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</si>
  <si>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</si>
  <si>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</si>
  <si>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</si>
  <si>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</si>
  <si>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</si>
  <si>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</si>
  <si>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</si>
  <si>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</si>
  <si>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</si>
  <si>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</si>
  <si>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</si>
  <si>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</si>
  <si>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</si>
  <si>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</si>
  <si>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</si>
  <si>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</si>
  <si>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</si>
  <si>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</si>
  <si>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</si>
  <si>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</si>
  <si>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</si>
  <si>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</si>
  <si>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</si>
  <si>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</si>
  <si>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</si>
  <si>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</si>
  <si>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</si>
  <si>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</si>
  <si>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</si>
  <si>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</si>
  <si>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</si>
  <si>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</si>
  <si>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</si>
  <si>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</si>
  <si>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</si>
  <si>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</si>
  <si>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</si>
  <si>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</si>
  <si>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</si>
  <si>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</si>
  <si>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</si>
  <si>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</si>
  <si>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</si>
  <si>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</si>
  <si>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</si>
  <si>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</si>
  <si>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</si>
  <si>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</si>
  <si>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</si>
  <si>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</si>
  <si>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</si>
  <si>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</si>
  <si>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</si>
  <si>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</si>
  <si>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</si>
  <si>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</si>
  <si>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</si>
  <si>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</si>
  <si>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</si>
  <si>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</si>
  <si>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</si>
  <si>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</si>
  <si>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</si>
  <si>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</si>
  <si>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</si>
  <si>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</si>
  <si>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</si>
  <si>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</si>
  <si>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</si>
  <si>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</si>
  <si>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</si>
  <si>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</si>
  <si>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</si>
  <si>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</si>
  <si>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</si>
  <si>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</si>
  <si>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</si>
  <si>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</si>
  <si>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</si>
  <si>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</si>
  <si>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</si>
  <si>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</si>
  <si>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</si>
  <si>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</si>
  <si>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</si>
  <si>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</si>
  <si>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</si>
  <si>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</si>
  <si>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</si>
  <si>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</si>
  <si>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</si>
  <si>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</si>
  <si>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</si>
  <si>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</si>
  <si>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</si>
  <si>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</si>
  <si>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</si>
  <si>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</si>
  <si>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</si>
  <si>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</si>
  <si>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</si>
  <si>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</si>
  <si>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</si>
  <si>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</si>
  <si>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</si>
  <si>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</si>
  <si>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</si>
  <si>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</si>
  <si>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</si>
  <si>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</si>
  <si>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</si>
  <si>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</si>
  <si>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</si>
  <si>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</si>
  <si>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</si>
  <si>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</si>
  <si>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</si>
  <si>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</si>
  <si>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</si>
  <si>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</si>
  <si>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</si>
  <si>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</si>
  <si>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</si>
  <si>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</si>
  <si>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</si>
  <si>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</si>
  <si>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</si>
  <si>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</si>
  <si>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</si>
  <si>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</si>
  <si>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</si>
  <si>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</si>
  <si>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</si>
  <si>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</si>
  <si>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</si>
  <si>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</si>
  <si>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</si>
  <si>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</si>
  <si>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</si>
  <si>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</si>
  <si>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</si>
  <si>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</si>
  <si>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</si>
  <si>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</si>
  <si>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</si>
  <si>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</si>
  <si>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</si>
  <si>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</si>
  <si>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</si>
  <si>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</si>
  <si>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</si>
  <si>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</si>
  <si>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</si>
  <si>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</si>
  <si>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</si>
  <si>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</si>
  <si>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</si>
  <si>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</si>
  <si>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</si>
  <si>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</si>
  <si>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</si>
  <si>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</si>
  <si>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</si>
  <si>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</si>
  <si>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</si>
  <si>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</si>
  <si>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</si>
  <si>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</si>
  <si>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</si>
  <si>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</si>
  <si>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</si>
  <si>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</si>
  <si>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</si>
  <si>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</si>
  <si>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</si>
  <si>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</si>
  <si>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</si>
  <si>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</si>
  <si>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</si>
  <si>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</si>
  <si>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</si>
  <si>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</si>
  <si>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</si>
  <si>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</si>
  <si>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</si>
  <si>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</si>
  <si>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</si>
  <si>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</si>
  <si>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</si>
  <si>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</si>
  <si>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</si>
  <si>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</si>
  <si>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</si>
  <si>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</si>
  <si>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</si>
  <si>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</si>
  <si>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</si>
  <si>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</si>
  <si>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</si>
  <si>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</si>
  <si>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</si>
  <si>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</si>
  <si>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</si>
  <si>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</si>
  <si>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</si>
  <si>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</si>
  <si>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</si>
  <si>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</si>
  <si>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</si>
  <si>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</si>
  <si>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</si>
  <si>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</si>
  <si>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</si>
  <si>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</si>
  <si>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</si>
  <si>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</si>
  <si>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</si>
  <si>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</si>
  <si>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</si>
  <si>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</si>
  <si>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</si>
  <si>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</si>
  <si>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</si>
  <si>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</si>
  <si>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</si>
  <si>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</si>
  <si>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</si>
  <si>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</si>
  <si>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</si>
  <si>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</si>
  <si>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</si>
  <si>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</si>
  <si>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</si>
  <si>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</si>
  <si>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</si>
  <si>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</si>
  <si>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</si>
  <si>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</si>
  <si>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</si>
  <si>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</si>
  <si>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</si>
  <si>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</si>
  <si>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</si>
  <si>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</si>
  <si>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</si>
  <si>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</si>
  <si>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</si>
  <si>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</si>
  <si>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</si>
  <si>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</si>
  <si>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</si>
  <si>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</si>
  <si>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</si>
  <si>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</si>
  <si>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</si>
  <si>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</si>
  <si>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</si>
  <si>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</si>
  <si>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</si>
  <si>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</si>
  <si>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</si>
  <si>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</si>
  <si>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</si>
  <si>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</si>
  <si>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</si>
  <si>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</si>
  <si>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</si>
  <si>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</si>
  <si>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</si>
  <si>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</si>
  <si>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</si>
  <si>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</si>
  <si>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</si>
  <si>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</si>
  <si>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</si>
  <si>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</si>
  <si>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</si>
  <si>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</si>
  <si>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</si>
  <si>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</si>
  <si>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</si>
  <si>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</si>
  <si>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</si>
  <si>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</si>
  <si>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</si>
  <si>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</si>
  <si>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</si>
  <si>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</si>
  <si>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</si>
  <si>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</si>
  <si>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</si>
  <si>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</si>
  <si>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</si>
  <si>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</si>
  <si>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</si>
  <si>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</si>
  <si>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</si>
  <si>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</si>
  <si>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</si>
  <si>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</si>
  <si>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</si>
  <si>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</si>
  <si>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</si>
  <si>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</si>
  <si>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</si>
  <si>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</si>
  <si>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</si>
  <si>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</si>
  <si>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</si>
  <si>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</si>
  <si>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</si>
  <si>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</si>
  <si>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</si>
  <si>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</si>
  <si>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</si>
  <si>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</si>
  <si>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</si>
  <si>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</si>
  <si>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</si>
  <si>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</si>
  <si>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</si>
  <si>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</si>
  <si>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</si>
  <si>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</si>
  <si>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</si>
  <si>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</si>
  <si>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</si>
  <si>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</si>
  <si>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</si>
  <si>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</si>
  <si>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</si>
  <si>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</si>
  <si>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</si>
  <si>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</si>
  <si>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</si>
  <si>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</si>
  <si>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</si>
  <si>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</si>
  <si>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</si>
  <si>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</si>
  <si>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</si>
  <si>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</si>
  <si>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</si>
  <si>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</si>
  <si>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</si>
  <si>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</si>
  <si>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</si>
  <si>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</si>
  <si>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</si>
  <si>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</si>
  <si>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</si>
  <si>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</si>
  <si>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</si>
  <si>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</si>
  <si>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</si>
  <si>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</si>
  <si>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</si>
  <si>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</si>
  <si>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</si>
  <si>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</si>
  <si>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</si>
  <si>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</si>
  <si>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</si>
  <si>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</si>
  <si>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</si>
  <si>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</si>
  <si>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</si>
  <si>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</si>
  <si>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</si>
  <si>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</si>
  <si>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</si>
  <si>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</si>
  <si>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</si>
  <si>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</si>
  <si>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</si>
  <si>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</si>
  <si>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</si>
  <si>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</si>
  <si>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</si>
  <si>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</si>
  <si>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</si>
  <si>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</si>
  <si>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</si>
  <si>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</si>
  <si>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</si>
  <si>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</si>
  <si>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</si>
  <si>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</si>
  <si>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</si>
  <si>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</si>
  <si>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</si>
  <si>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</si>
  <si>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</si>
  <si>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</si>
  <si>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</si>
  <si>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</si>
  <si>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</si>
  <si>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</si>
  <si>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</si>
  <si>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</si>
  <si>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</si>
  <si>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</si>
  <si>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</si>
  <si>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</si>
  <si>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</si>
  <si>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</si>
  <si>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</si>
  <si>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</si>
  <si>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</si>
  <si>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</si>
  <si>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</si>
  <si>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</si>
  <si>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</si>
  <si>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</si>
  <si>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</si>
  <si>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</si>
  <si>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</si>
  <si>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</si>
  <si>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</si>
  <si>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</si>
  <si>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</si>
  <si>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</si>
  <si>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</si>
  <si>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</si>
  <si>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</si>
  <si>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</si>
  <si>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</si>
  <si>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</si>
  <si>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</si>
  <si>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</si>
  <si>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</si>
  <si>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</si>
  <si>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</si>
  <si>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</si>
  <si>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</si>
  <si>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</si>
  <si>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</si>
  <si>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</si>
  <si>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</si>
  <si>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</si>
  <si>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</si>
  <si>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</si>
  <si>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</si>
  <si>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</si>
  <si>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</si>
  <si>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</si>
  <si>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</si>
  <si>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</si>
  <si>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</si>
  <si>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</si>
  <si>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</si>
  <si>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</si>
  <si>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</si>
  <si>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</si>
  <si>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</si>
  <si>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</si>
  <si>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</si>
  <si>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</si>
  <si>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</si>
  <si>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</si>
  <si>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</si>
  <si>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</si>
  <si>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</si>
  <si>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</si>
  <si>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</si>
  <si>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</si>
  <si>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</si>
  <si>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</si>
  <si>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</si>
  <si>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</si>
  <si>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</si>
  <si>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</si>
  <si>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</si>
  <si>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</si>
  <si>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</si>
  <si>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</si>
  <si>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</si>
  <si>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</si>
  <si>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</si>
  <si>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</si>
  <si>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</si>
  <si>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</si>
  <si>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</si>
  <si>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</si>
  <si>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</si>
  <si>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</si>
  <si>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</si>
  <si>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</si>
  <si>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</si>
  <si>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</si>
  <si>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</si>
  <si>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</si>
  <si>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</si>
  <si>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</si>
  <si>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</si>
  <si>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</si>
  <si>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</si>
  <si>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</si>
  <si>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</si>
  <si>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</si>
  <si>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</si>
  <si>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</si>
  <si>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</si>
  <si>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</si>
  <si>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</si>
  <si>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</si>
  <si>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</si>
  <si>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</si>
  <si>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</si>
  <si>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</si>
  <si>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</si>
  <si>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</si>
  <si>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</si>
  <si>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</si>
  <si>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</si>
  <si>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</si>
  <si>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</si>
  <si>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</si>
  <si>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</si>
  <si>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</si>
  <si>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</si>
  <si>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</si>
  <si>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</si>
  <si>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</si>
  <si>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</si>
  <si>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</si>
  <si>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</si>
  <si>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</si>
  <si>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</si>
  <si>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</si>
  <si>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</si>
  <si>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</si>
  <si>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</si>
  <si>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</si>
  <si>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</si>
  <si>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</si>
  <si>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</si>
  <si>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</si>
  <si>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</si>
  <si>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</si>
  <si>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</si>
  <si>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</si>
  <si>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</si>
  <si>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</si>
  <si>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</si>
  <si>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</si>
  <si>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</si>
  <si>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</si>
  <si>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</si>
  <si>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</si>
  <si>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</si>
  <si>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</si>
  <si>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</si>
  <si>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</si>
  <si>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</si>
  <si>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</si>
  <si>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</si>
  <si>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</si>
  <si>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</si>
  <si>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</si>
  <si>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</si>
  <si>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</si>
  <si>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</si>
  <si>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</si>
  <si>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</si>
  <si>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</si>
  <si>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</si>
  <si>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</si>
  <si>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</si>
  <si>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</si>
  <si>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</si>
  <si>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</si>
  <si>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</si>
  <si>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</si>
  <si>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</si>
  <si>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</si>
  <si>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</si>
  <si>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</si>
  <si>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</si>
  <si>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</si>
  <si>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</si>
  <si>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</si>
  <si>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</si>
  <si>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</si>
  <si>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</si>
  <si>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</si>
  <si>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</si>
  <si>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</si>
  <si>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</si>
  <si>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</si>
  <si>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</si>
  <si>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</si>
  <si>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</si>
  <si>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</si>
  <si>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</si>
  <si>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</si>
  <si>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</si>
  <si>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</si>
  <si>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</si>
  <si>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</si>
  <si>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</si>
  <si>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</si>
  <si>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</si>
  <si>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</si>
  <si>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</si>
  <si>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</si>
  <si>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</si>
  <si>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</si>
  <si>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</si>
  <si>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</si>
  <si>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</si>
  <si>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</si>
  <si>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</si>
  <si>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</si>
  <si>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</si>
  <si>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</si>
  <si>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</si>
  <si>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</si>
  <si>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</si>
  <si>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</si>
  <si>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</si>
  <si>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</si>
  <si>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</si>
  <si>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</si>
  <si>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</si>
  <si>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</si>
  <si>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</si>
  <si>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</si>
  <si>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</si>
  <si>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</si>
  <si>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</si>
  <si>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</si>
  <si>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</si>
  <si>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</si>
  <si>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</si>
  <si>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</si>
  <si>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</si>
  <si>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</si>
  <si>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</si>
  <si>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</si>
  <si>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</si>
  <si>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</si>
  <si>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</si>
  <si>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</si>
  <si>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</si>
  <si>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</si>
  <si>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</si>
  <si>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</si>
  <si>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</si>
  <si>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</si>
  <si>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</si>
  <si>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</si>
  <si>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</si>
  <si>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</si>
  <si>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</si>
  <si>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</si>
  <si>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</si>
  <si>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</si>
  <si>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</si>
  <si>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</si>
  <si>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</si>
  <si>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</si>
  <si>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</si>
  <si>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</si>
  <si>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</si>
  <si>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</si>
  <si>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</si>
  <si>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</si>
  <si>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</si>
  <si>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</si>
  <si>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</si>
  <si>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</si>
  <si>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</si>
  <si>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</si>
  <si>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</si>
  <si>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</si>
  <si>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</si>
  <si>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</si>
  <si>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</si>
  <si>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</si>
  <si>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</si>
  <si>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</si>
  <si>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</si>
  <si>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</si>
  <si>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</si>
  <si>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</si>
  <si>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</si>
  <si>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</si>
  <si>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</si>
  <si>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</si>
  <si>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</si>
  <si>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</si>
  <si>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</si>
  <si>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</si>
  <si>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</si>
  <si>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</si>
  <si>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</si>
  <si>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</si>
  <si>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</si>
  <si>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</si>
  <si>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</si>
  <si>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</si>
  <si>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</si>
  <si>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</si>
  <si>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</si>
  <si>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</si>
  <si>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</si>
  <si>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</si>
  <si>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</si>
  <si>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</si>
  <si>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</si>
  <si>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</si>
  <si>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</si>
  <si>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</si>
  <si>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</si>
  <si>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</si>
  <si>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</si>
  <si>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</si>
  <si>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</si>
  <si>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</si>
  <si>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</si>
  <si>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</si>
  <si>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</si>
  <si>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</si>
  <si>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</si>
  <si>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</si>
  <si>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</si>
  <si>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</si>
  <si>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</si>
  <si>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</si>
  <si>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</si>
  <si>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</si>
  <si>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</si>
  <si>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</si>
  <si>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</si>
  <si>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</si>
  <si>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</si>
  <si>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</si>
  <si>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</si>
  <si>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</si>
  <si>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</si>
  <si>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</si>
  <si>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</si>
  <si>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</si>
  <si>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</si>
  <si>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</si>
  <si>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</si>
  <si>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</si>
  <si>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</si>
  <si>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</si>
  <si>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</si>
  <si>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</si>
  <si>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</si>
  <si>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</si>
  <si>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</si>
  <si>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</si>
  <si>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</si>
  <si>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</si>
  <si>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</si>
  <si>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</si>
  <si>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</si>
  <si>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</si>
  <si>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</si>
  <si>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</si>
  <si>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</si>
  <si>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</si>
  <si>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</si>
  <si>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</si>
  <si>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</si>
  <si>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</si>
  <si>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</si>
  <si>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</si>
  <si>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</si>
  <si>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</si>
  <si>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</si>
  <si>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</si>
  <si>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</si>
  <si>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</si>
  <si>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</si>
  <si>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</si>
  <si>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</si>
  <si>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</si>
  <si>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</si>
  <si>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</si>
  <si>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</si>
  <si>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</si>
  <si>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</si>
  <si>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</si>
  <si>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</si>
  <si>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</si>
  <si>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</si>
  <si>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</si>
  <si>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</si>
  <si>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</si>
  <si>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</si>
  <si>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</si>
  <si>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</si>
  <si>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</si>
  <si>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</si>
  <si>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</si>
  <si>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</si>
  <si>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</si>
  <si>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</si>
  <si>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</si>
  <si>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</si>
  <si>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</si>
  <si>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</si>
  <si>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</si>
  <si>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</si>
  <si>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</si>
  <si>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</si>
  <si>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</si>
  <si>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</si>
  <si>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</si>
  <si>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</si>
  <si>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</si>
  <si>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</si>
  <si>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</si>
  <si>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</si>
  <si>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</si>
  <si>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</si>
  <si>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</si>
  <si>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</si>
  <si>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</si>
  <si>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</si>
  <si>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</si>
  <si>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</si>
  <si>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</si>
  <si>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</si>
  <si>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</si>
  <si>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</si>
  <si>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</si>
  <si>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</si>
  <si>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</si>
  <si>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</si>
  <si>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</si>
  <si>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</si>
  <si>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</si>
  <si>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</si>
  <si>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</si>
  <si>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</si>
  <si>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</si>
  <si>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</si>
  <si>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</si>
  <si>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</si>
  <si>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</si>
  <si>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</si>
  <si>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</si>
  <si>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</si>
  <si>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</si>
  <si>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</si>
  <si>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</si>
  <si>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</si>
  <si>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</si>
  <si>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</si>
  <si>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</si>
  <si>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</si>
  <si>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</si>
  <si>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</si>
  <si>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</si>
  <si>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</si>
  <si>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</si>
  <si>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</si>
  <si>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</si>
  <si>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</si>
  <si>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</si>
  <si>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</si>
  <si>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</si>
  <si>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</si>
  <si>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</si>
  <si>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</si>
  <si>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</si>
  <si>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</si>
  <si>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</si>
  <si>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</si>
  <si>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</si>
  <si>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</si>
  <si>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</si>
  <si>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</si>
  <si>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</si>
  <si>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</si>
  <si>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</si>
  <si>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</si>
  <si>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</si>
  <si>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</si>
  <si>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</si>
  <si>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</si>
  <si>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</si>
  <si>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</si>
  <si>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</si>
  <si>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</si>
  <si>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</si>
  <si>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</si>
  <si>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</si>
  <si>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</si>
  <si>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</si>
  <si>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</si>
  <si>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</si>
  <si>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</si>
  <si>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</si>
  <si>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</si>
  <si>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</si>
  <si>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</si>
  <si>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</si>
  <si>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</si>
  <si>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</si>
  <si>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</si>
  <si>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</si>
  <si>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</si>
  <si>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</si>
  <si>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</si>
  <si>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</si>
  <si>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</si>
  <si>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</si>
  <si>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</si>
  <si>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</si>
  <si>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</si>
  <si>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</si>
  <si>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</si>
  <si>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</si>
  <si>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</si>
  <si>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</si>
  <si>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</si>
  <si>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</si>
  <si>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</si>
  <si>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</si>
  <si>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</si>
  <si>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</si>
  <si>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</si>
  <si>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</si>
  <si>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</si>
  <si>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</si>
  <si>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</si>
  <si>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</si>
  <si>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</si>
  <si>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</si>
  <si>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</si>
  <si>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</si>
  <si>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</si>
  <si>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</si>
  <si>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</si>
  <si>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</si>
  <si>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</si>
  <si>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</si>
  <si>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</si>
  <si>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</si>
  <si>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</si>
  <si>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</si>
  <si>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</si>
  <si>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</si>
  <si>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</si>
  <si>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</si>
  <si>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</si>
  <si>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</si>
  <si>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</si>
  <si>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</si>
  <si>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</si>
  <si>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</si>
  <si>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</si>
  <si>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</si>
  <si>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</si>
  <si>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</si>
  <si>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</si>
  <si>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</si>
  <si>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</si>
  <si>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</si>
  <si>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</si>
  <si>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</si>
  <si>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</si>
  <si>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</si>
  <si>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</si>
  <si>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</si>
  <si>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</si>
  <si>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</si>
  <si>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</si>
  <si>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</si>
  <si>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</si>
  <si>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</si>
  <si>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</si>
  <si>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</si>
  <si>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</si>
  <si>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</si>
  <si>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</si>
  <si>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</si>
  <si>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</si>
  <si>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</si>
  <si>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</si>
  <si>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</si>
  <si>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</si>
  <si>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</si>
  <si>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</si>
  <si>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</si>
  <si>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</si>
  <si>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</si>
  <si>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</si>
  <si>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</si>
  <si>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</si>
  <si>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</si>
  <si>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</si>
  <si>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</si>
  <si>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</si>
  <si>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</si>
  <si>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</si>
  <si>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</si>
  <si>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</si>
  <si>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</si>
  <si>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</si>
  <si>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</si>
  <si>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</si>
  <si>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</si>
  <si>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</si>
  <si>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</si>
  <si>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</si>
  <si>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</si>
  <si>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</si>
  <si>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</si>
  <si>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</si>
  <si>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</si>
  <si>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</si>
  <si>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</si>
  <si>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</si>
  <si>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</si>
  <si>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</si>
  <si>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</si>
  <si>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</si>
  <si>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</si>
  <si>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</si>
  <si>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</si>
  <si>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</si>
  <si>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</si>
  <si>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</si>
  <si>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</si>
  <si>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</si>
  <si>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</si>
  <si>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</si>
  <si>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</si>
  <si>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</si>
  <si>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</si>
  <si>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</si>
  <si>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</si>
  <si>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</si>
  <si>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</si>
  <si>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</si>
  <si>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</si>
  <si>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</si>
  <si>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</si>
  <si>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</si>
  <si>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</si>
  <si>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</si>
  <si>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</si>
  <si>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</si>
  <si>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</si>
  <si>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</si>
  <si>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</si>
  <si>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</si>
  <si>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</si>
  <si>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</si>
  <si>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</si>
  <si>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</si>
  <si>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</si>
  <si>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</si>
  <si>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</si>
  <si>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</si>
  <si>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</si>
  <si>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</si>
  <si>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</si>
  <si>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</si>
  <si>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</si>
  <si>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</si>
  <si>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</si>
  <si>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</si>
  <si>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</si>
  <si>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</si>
  <si>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</si>
  <si>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</si>
  <si>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</si>
  <si>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</si>
  <si>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</si>
  <si>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</si>
  <si>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</si>
  <si>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</si>
  <si>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</si>
  <si>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</si>
  <si>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</si>
  <si>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</si>
  <si>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</si>
  <si>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</si>
  <si>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</si>
  <si>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</si>
  <si>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</si>
  <si>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</si>
  <si>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</si>
  <si>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</si>
  <si>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</si>
  <si>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</si>
  <si>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</si>
  <si>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</si>
  <si>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</si>
  <si>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</si>
  <si>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</si>
  <si>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</si>
  <si>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</si>
  <si>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</si>
  <si>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</si>
  <si>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</si>
  <si>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</si>
  <si>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</si>
  <si>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</si>
  <si>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</si>
  <si>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</si>
  <si>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</si>
  <si>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</si>
  <si>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</si>
  <si>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</si>
  <si>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</si>
  <si>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</si>
  <si>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</si>
  <si>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</si>
  <si>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</si>
  <si>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</si>
  <si>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</si>
  <si>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</si>
  <si>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</si>
  <si>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</si>
  <si>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</si>
  <si>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</si>
  <si>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</si>
  <si>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</si>
  <si>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</si>
  <si>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</si>
  <si>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</si>
  <si>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</si>
  <si>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</si>
  <si>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</si>
  <si>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</si>
  <si>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</si>
  <si>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</si>
  <si>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</si>
  <si>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</si>
  <si>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</si>
  <si>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</si>
  <si>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</si>
  <si>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</si>
  <si>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</si>
  <si>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</si>
  <si>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</si>
  <si>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</si>
  <si>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</si>
  <si>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</si>
  <si>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</si>
  <si>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</si>
  <si>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</si>
  <si>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</si>
  <si>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</si>
  <si>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</si>
  <si>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</si>
  <si>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</si>
  <si>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</si>
  <si>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</si>
  <si>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</si>
  <si>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</si>
  <si>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</si>
  <si>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</si>
  <si>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</si>
  <si>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</si>
  <si>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</si>
  <si>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</si>
  <si>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</si>
  <si>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</si>
  <si>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</si>
  <si>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</si>
  <si>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</si>
  <si>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</si>
  <si>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</si>
  <si>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</si>
  <si>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</si>
  <si>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</si>
  <si>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</si>
  <si>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</si>
  <si>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</si>
  <si>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</si>
  <si>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</si>
  <si>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</si>
  <si>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</si>
  <si>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</si>
  <si>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</si>
  <si>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</si>
  <si>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</si>
  <si>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</si>
  <si>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</si>
  <si>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</si>
  <si>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</si>
  <si>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</si>
  <si>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</si>
  <si>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</si>
  <si>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</si>
  <si>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</si>
  <si>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</si>
  <si>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</si>
  <si>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</si>
  <si>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</si>
  <si>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</si>
  <si>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</si>
  <si>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</si>
  <si>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</si>
  <si>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</si>
  <si>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</si>
  <si>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</si>
  <si>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</si>
  <si>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</si>
  <si>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</si>
  <si>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</si>
  <si>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</si>
  <si>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</si>
  <si>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</si>
  <si>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</si>
  <si>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</si>
  <si>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</si>
  <si>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</si>
  <si>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</si>
  <si>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</si>
  <si>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</si>
  <si>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</si>
  <si>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</si>
  <si>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</si>
  <si>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</si>
  <si>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</si>
  <si>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</si>
  <si>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</si>
  <si>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</si>
  <si>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</si>
  <si>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</si>
  <si>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</si>
  <si>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</si>
  <si>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</si>
  <si>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</si>
  <si>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</si>
  <si>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</si>
  <si>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</si>
  <si>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</si>
  <si>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</si>
  <si>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</si>
  <si>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</si>
  <si>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</si>
  <si>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</si>
  <si>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</si>
  <si>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</si>
  <si>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</si>
  <si>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</si>
  <si>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</si>
  <si>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</si>
  <si>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</si>
  <si>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</si>
  <si>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</si>
  <si>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</si>
  <si>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</si>
  <si>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</si>
  <si>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</si>
  <si>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</si>
  <si>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</si>
  <si>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</si>
  <si>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</si>
  <si>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</si>
  <si>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</si>
  <si>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</si>
  <si>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</si>
  <si>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</si>
  <si>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</si>
  <si>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</si>
  <si>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</si>
  <si>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</si>
  <si>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</si>
  <si>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</si>
  <si>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</si>
  <si>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</si>
  <si>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</si>
  <si>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</si>
  <si>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</si>
  <si>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</si>
  <si>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</si>
  <si>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</si>
  <si>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</si>
  <si>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</si>
  <si>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</si>
  <si>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</si>
  <si>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</si>
  <si>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</si>
  <si>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</si>
  <si>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</si>
  <si>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</si>
  <si>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</si>
  <si>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</si>
  <si>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</si>
  <si>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</si>
  <si>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</si>
  <si>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</si>
  <si>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</si>
  <si>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</si>
  <si>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</si>
  <si>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</si>
  <si>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</si>
  <si>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</si>
  <si>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</si>
  <si>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</si>
  <si>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</si>
  <si>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</si>
  <si>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</si>
  <si>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</si>
  <si>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</si>
  <si>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</si>
  <si>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</si>
  <si>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</si>
  <si>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</si>
  <si>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</si>
  <si>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</si>
  <si>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</si>
  <si>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</si>
  <si>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</si>
  <si>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</si>
  <si>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</si>
  <si>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</si>
  <si>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</si>
  <si>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</si>
  <si>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</si>
  <si>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</si>
  <si>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</si>
  <si>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</si>
  <si>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</si>
  <si>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</si>
  <si>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</si>
  <si>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</si>
  <si>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</si>
  <si>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</si>
  <si>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</si>
  <si>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</si>
  <si>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</si>
  <si>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</si>
  <si>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</si>
  <si>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</si>
  <si>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</si>
  <si>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</si>
  <si>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</si>
  <si>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</si>
  <si>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</si>
  <si>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</si>
  <si>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</si>
  <si>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</si>
  <si>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</si>
  <si>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</si>
  <si>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</si>
  <si>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</si>
  <si>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</si>
  <si>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</si>
  <si>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</si>
  <si>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</si>
  <si>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</si>
  <si>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</si>
  <si>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</si>
  <si>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</si>
  <si>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</si>
  <si>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</si>
  <si>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</si>
  <si>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</si>
  <si>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</si>
  <si>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</si>
  <si>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</si>
  <si>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</si>
  <si>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</si>
  <si>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</si>
  <si>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</si>
  <si>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</si>
  <si>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</si>
  <si>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</si>
  <si>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</si>
  <si>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</si>
  <si>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</si>
  <si>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</si>
  <si>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</si>
  <si>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</si>
  <si>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</si>
  <si>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</si>
  <si>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</si>
  <si>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</si>
  <si>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</si>
  <si>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</si>
  <si>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</si>
  <si>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</si>
  <si>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</si>
  <si>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</si>
  <si>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</si>
  <si>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</si>
  <si>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</si>
  <si>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</si>
  <si>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</si>
  <si>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</si>
  <si>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</si>
  <si>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</si>
  <si>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</si>
  <si>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</si>
  <si>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</si>
  <si>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</si>
  <si>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</si>
  <si>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</si>
  <si>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</si>
  <si>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</si>
  <si>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</si>
  <si>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</si>
  <si>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</si>
  <si>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</si>
  <si>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</si>
  <si>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</si>
  <si>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</si>
  <si>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</si>
  <si>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</si>
  <si>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</si>
  <si>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</si>
  <si>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</si>
  <si>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</si>
  <si>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</si>
  <si>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</si>
  <si>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</si>
  <si>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</si>
  <si>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</si>
  <si>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</si>
  <si>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</si>
  <si>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</si>
  <si>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</si>
  <si>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</si>
  <si>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</si>
  <si>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</si>
  <si>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</si>
  <si>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</si>
  <si>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</si>
  <si>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</si>
  <si>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</si>
  <si>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</si>
  <si>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</si>
  <si>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</si>
  <si>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</si>
  <si>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</si>
  <si>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</si>
  <si>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</si>
  <si>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</si>
  <si>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</si>
  <si>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</si>
  <si>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</si>
  <si>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</si>
  <si>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</si>
  <si>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</si>
  <si>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</si>
  <si>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</si>
  <si>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</si>
  <si>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</si>
  <si>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</si>
  <si>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</si>
  <si>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</si>
  <si>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</si>
  <si>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</si>
  <si>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</si>
  <si>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</si>
  <si>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</si>
  <si>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</si>
  <si>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</si>
  <si>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</si>
  <si>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</si>
  <si>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</si>
  <si>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</si>
  <si>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</si>
  <si>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</si>
  <si>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</si>
  <si>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</si>
  <si>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</si>
  <si>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</si>
  <si>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</si>
  <si>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</si>
  <si>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</si>
  <si>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</si>
  <si>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</si>
  <si>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</si>
  <si>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</si>
  <si>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</si>
  <si>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</si>
  <si>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</si>
  <si>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</si>
  <si>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</si>
  <si>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</si>
  <si>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</si>
  <si>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</si>
  <si>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</si>
  <si>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</si>
  <si>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</si>
  <si>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</si>
  <si>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</si>
  <si>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</si>
  <si>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</si>
  <si>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</si>
  <si>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</si>
  <si>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</si>
  <si>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</si>
  <si>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</si>
  <si>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</si>
  <si>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</si>
  <si>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</si>
  <si>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</si>
  <si>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</si>
  <si>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</si>
  <si>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</si>
  <si>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</si>
  <si>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</si>
  <si>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</si>
  <si>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</si>
  <si>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</si>
  <si>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</si>
  <si>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</si>
  <si>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</si>
  <si>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</si>
  <si>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</si>
  <si>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</si>
  <si>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</si>
  <si>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</si>
  <si>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</si>
  <si>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</si>
  <si>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</si>
  <si>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</si>
  <si>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</si>
  <si>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</si>
  <si>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</si>
  <si>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</si>
  <si>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</si>
  <si>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</si>
  <si>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</si>
  <si>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</si>
  <si>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</si>
  <si>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</si>
  <si>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</si>
  <si>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</si>
  <si>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</si>
  <si>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</si>
  <si>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</si>
  <si>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</si>
  <si>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</si>
  <si>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</si>
  <si>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</si>
  <si>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</si>
  <si>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</si>
  <si>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</si>
  <si>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</si>
  <si>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</si>
  <si>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</si>
  <si>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</si>
  <si>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</si>
  <si>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</si>
  <si>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</si>
  <si>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</si>
  <si>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</si>
  <si>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</si>
  <si>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</si>
  <si>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</si>
  <si>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</si>
  <si>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</si>
  <si>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</si>
  <si>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</si>
  <si>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</si>
  <si>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</si>
  <si>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</si>
  <si>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</si>
  <si>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</si>
  <si>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</si>
  <si>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</si>
  <si>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</si>
  <si>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</si>
  <si>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</si>
  <si>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</si>
  <si>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</si>
  <si>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</si>
  <si>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</si>
  <si>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</si>
  <si>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</si>
  <si>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</si>
  <si>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</si>
  <si>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</si>
  <si>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</si>
  <si>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</si>
  <si>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</si>
  <si>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</si>
  <si>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</si>
  <si>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</si>
  <si>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</si>
  <si>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</si>
  <si>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</si>
  <si>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</si>
  <si>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</si>
  <si>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</si>
  <si>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</si>
  <si>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</si>
  <si>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</si>
  <si>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</si>
  <si>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</si>
  <si>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</si>
  <si>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</si>
  <si>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</si>
  <si>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</si>
  <si>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</si>
  <si>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</si>
  <si>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</si>
  <si>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</si>
  <si>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</si>
  <si>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</si>
  <si>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</si>
  <si>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</si>
  <si>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</si>
  <si>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</si>
  <si>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</si>
  <si>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</si>
  <si>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</si>
  <si>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</si>
  <si>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</si>
  <si>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</si>
  <si>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</si>
  <si>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</si>
  <si>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</si>
  <si>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</si>
  <si>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</si>
  <si>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</si>
  <si>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</si>
  <si>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</si>
  <si>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</si>
  <si>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</si>
  <si>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</si>
  <si>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</si>
  <si>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</si>
  <si>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</si>
  <si>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</si>
  <si>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</si>
  <si>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</si>
  <si>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</si>
  <si>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</si>
  <si>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</si>
  <si>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</si>
  <si>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</si>
  <si>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</si>
  <si>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</si>
  <si>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</si>
  <si>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</si>
  <si>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</si>
  <si>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</si>
  <si>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</si>
  <si>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</si>
  <si>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</si>
  <si>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</si>
  <si>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</si>
  <si>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</si>
  <si>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</si>
  <si>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</si>
  <si>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</si>
  <si>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</si>
  <si>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</si>
  <si>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</si>
  <si>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</si>
  <si>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</si>
  <si>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</si>
  <si>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</si>
  <si>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</si>
  <si>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</si>
  <si>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</si>
  <si>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</si>
  <si>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</si>
  <si>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</si>
  <si>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</si>
  <si>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</si>
  <si>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</si>
  <si>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</si>
  <si>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</si>
  <si>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</si>
  <si>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</si>
  <si>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</si>
  <si>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</si>
  <si>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</si>
  <si>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</si>
  <si>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</si>
  <si>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</si>
  <si>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</si>
  <si>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</si>
  <si>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</si>
  <si>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</si>
  <si>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</si>
  <si>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</si>
  <si>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</si>
  <si>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</si>
  <si>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</si>
  <si>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</si>
  <si>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</si>
  <si>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</si>
  <si>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</si>
  <si>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</si>
  <si>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</si>
  <si>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</si>
  <si>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</si>
  <si>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</si>
  <si>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</si>
  <si>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</si>
  <si>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</si>
  <si>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</si>
  <si>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</si>
  <si>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</si>
  <si>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</si>
  <si>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</si>
  <si>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</si>
  <si>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</si>
  <si>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</si>
  <si>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</si>
  <si>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</si>
  <si>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</si>
  <si>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</si>
  <si>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</si>
  <si>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</si>
  <si>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</si>
  <si>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</si>
  <si>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</si>
  <si>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</si>
  <si>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</si>
  <si>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</si>
  <si>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</si>
  <si>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</si>
  <si>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</si>
  <si>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</si>
  <si>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</si>
  <si>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</si>
  <si>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</si>
  <si>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</si>
  <si>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</si>
  <si>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</si>
  <si>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</si>
  <si>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</si>
  <si>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</si>
  <si>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</si>
  <si>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</si>
  <si>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</si>
  <si>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</si>
  <si>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</si>
  <si>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</si>
  <si>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</si>
  <si>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</si>
  <si>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</si>
  <si>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</si>
  <si>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</si>
  <si>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</si>
  <si>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</si>
  <si>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</si>
  <si>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</si>
  <si>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</si>
  <si>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</si>
  <si>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</si>
  <si>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</si>
  <si>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</si>
  <si>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</si>
  <si>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</si>
  <si>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</si>
  <si>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</si>
  <si>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</si>
  <si>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</si>
  <si>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</si>
  <si>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</si>
  <si>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</si>
  <si>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</si>
  <si>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</si>
  <si>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</si>
  <si>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</si>
  <si>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</si>
  <si>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</si>
  <si>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</si>
  <si>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</si>
  <si>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</si>
  <si>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</si>
  <si>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</si>
  <si>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</si>
  <si>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</si>
  <si>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</si>
  <si>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</si>
  <si>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</si>
  <si>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</si>
  <si>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</si>
  <si>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</si>
  <si>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</si>
  <si>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</si>
  <si>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</si>
  <si>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</si>
  <si>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</si>
  <si>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</si>
  <si>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</si>
  <si>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</si>
  <si>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</si>
  <si>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</si>
  <si>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</si>
  <si>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</si>
  <si>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</si>
  <si>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</si>
  <si>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</si>
  <si>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</si>
  <si>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</si>
  <si>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</si>
  <si>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</si>
  <si>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</si>
  <si>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</si>
  <si>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</si>
  <si>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</si>
  <si>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</si>
  <si>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</si>
  <si>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</si>
  <si>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</si>
  <si>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</si>
  <si>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</si>
  <si>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</si>
  <si>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</si>
  <si>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</si>
  <si>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</si>
  <si>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</si>
  <si>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</si>
  <si>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</si>
  <si>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</si>
  <si>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</si>
  <si>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</si>
  <si>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</si>
  <si>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</si>
  <si>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</si>
  <si>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</si>
  <si>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</si>
  <si>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</si>
  <si>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</si>
  <si>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</si>
  <si>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</si>
  <si>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</si>
  <si>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</si>
  <si>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</si>
  <si>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</si>
  <si>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</si>
  <si>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</si>
  <si>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</si>
  <si>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</si>
  <si>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</si>
  <si>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</si>
  <si>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</si>
  <si>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</si>
  <si>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</si>
  <si>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</si>
  <si>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</si>
  <si>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</si>
  <si>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</si>
  <si>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</si>
  <si>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</si>
  <si>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</si>
  <si>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</si>
  <si>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</si>
  <si>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</si>
  <si>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</si>
  <si>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</si>
  <si>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</si>
  <si>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</si>
  <si>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</si>
  <si>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</si>
  <si>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</si>
  <si>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</si>
  <si>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</si>
  <si>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</si>
  <si>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</si>
  <si>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</si>
  <si>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</si>
  <si>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</si>
  <si>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</si>
  <si>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</si>
  <si>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</si>
  <si>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</si>
  <si>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</si>
  <si>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</si>
  <si>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</si>
  <si>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</si>
  <si>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</si>
  <si>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</si>
  <si>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</si>
  <si>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</si>
  <si>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</si>
  <si>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</si>
  <si>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</si>
  <si>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</si>
  <si>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</si>
  <si>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</si>
  <si>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</si>
  <si>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</si>
  <si>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</si>
  <si>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</si>
  <si>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</si>
  <si>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</si>
  <si>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</si>
  <si>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</si>
  <si>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</si>
  <si>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</si>
  <si>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</si>
  <si>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</si>
  <si>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</si>
  <si>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</si>
  <si>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</si>
  <si>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</si>
  <si>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</si>
  <si>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</si>
  <si>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</si>
  <si>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</si>
  <si>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</si>
  <si>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</si>
  <si>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</si>
  <si>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</si>
  <si>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</si>
  <si>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</si>
  <si>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</si>
  <si>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</si>
  <si>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</si>
  <si>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</si>
  <si>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</si>
  <si>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</si>
  <si>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</si>
  <si>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</si>
  <si>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</si>
  <si>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</si>
  <si>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</si>
  <si>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</si>
  <si>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</si>
  <si>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</si>
  <si>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</si>
  <si>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</si>
  <si>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</si>
  <si>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</si>
  <si>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</si>
  <si>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</si>
  <si>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</si>
  <si>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</si>
  <si>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</si>
  <si>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</si>
  <si>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</si>
  <si>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</si>
  <si>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</si>
  <si>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</si>
  <si>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</si>
  <si>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</si>
  <si>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</si>
  <si>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</si>
  <si>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</si>
  <si>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</si>
  <si>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</si>
  <si>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</si>
  <si>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</si>
  <si>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</si>
  <si>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</si>
  <si>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</si>
  <si>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</si>
  <si>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</si>
  <si>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</si>
  <si>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</si>
  <si>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</si>
  <si>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</si>
  <si>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</si>
  <si>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</si>
  <si>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</si>
  <si>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</si>
  <si>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</si>
  <si>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</si>
  <si>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</si>
  <si>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</si>
  <si>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</si>
  <si>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</si>
  <si>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</si>
  <si>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</si>
  <si>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</si>
  <si>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</si>
  <si>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</si>
  <si>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</si>
  <si>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</si>
  <si>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</si>
  <si>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</si>
  <si>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</si>
  <si>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</si>
  <si>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</si>
  <si>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</si>
  <si>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</si>
  <si>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</si>
  <si>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</si>
  <si>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</si>
  <si>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</si>
  <si>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</si>
  <si>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</si>
  <si>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</si>
  <si>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</si>
  <si>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</si>
  <si>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</si>
  <si>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</si>
  <si>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</si>
  <si>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</si>
  <si>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</si>
  <si>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</si>
  <si>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</si>
  <si>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</si>
  <si>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</si>
  <si>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</si>
  <si>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</si>
  <si>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</si>
  <si>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</si>
  <si>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</si>
  <si>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</si>
  <si>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</si>
  <si>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</si>
  <si>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</si>
  <si>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</si>
  <si>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</si>
  <si>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</si>
  <si>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</si>
  <si>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</si>
  <si>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</si>
  <si>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</si>
  <si>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</si>
  <si>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</si>
  <si>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</si>
  <si>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</si>
  <si>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</si>
  <si>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</si>
  <si>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</si>
  <si>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</si>
  <si>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</si>
  <si>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</si>
  <si>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</si>
  <si>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</si>
  <si>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</si>
  <si>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</si>
  <si>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</si>
  <si>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</si>
  <si>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</si>
  <si>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</si>
  <si>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</si>
  <si>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</si>
  <si>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</si>
  <si>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</si>
  <si>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</si>
  <si>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</si>
  <si>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</si>
  <si>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</si>
  <si>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</si>
  <si>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</si>
  <si>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</si>
  <si>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</si>
  <si>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</si>
  <si>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</si>
  <si>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</si>
  <si>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</si>
  <si>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</si>
  <si>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</si>
  <si>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</si>
  <si>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</si>
  <si>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</si>
  <si>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</si>
  <si>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</si>
  <si>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</si>
  <si>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</si>
  <si>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</si>
  <si>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</si>
  <si>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</si>
  <si>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</si>
  <si>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</si>
  <si>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</si>
  <si>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</si>
  <si>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</si>
  <si>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</si>
  <si>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</si>
  <si>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</si>
  <si>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</si>
  <si>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</si>
  <si>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</si>
  <si>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</si>
  <si>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</si>
  <si>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</si>
  <si>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</si>
  <si>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</si>
  <si>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</si>
  <si>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</si>
  <si>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</si>
  <si>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</si>
  <si>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</si>
  <si>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</si>
  <si>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</si>
  <si>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</si>
  <si>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</si>
  <si>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</si>
  <si>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</si>
  <si>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</si>
  <si>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</si>
  <si>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</si>
  <si>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</si>
  <si>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</si>
  <si>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</si>
  <si>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</si>
  <si>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</si>
  <si>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</si>
  <si>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</si>
  <si>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</si>
  <si>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</si>
  <si>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</si>
  <si>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</si>
  <si>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</si>
  <si>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</si>
  <si>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</si>
  <si>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</si>
  <si>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</si>
  <si>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</si>
  <si>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</si>
  <si>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</si>
  <si>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</si>
  <si>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</si>
  <si>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</si>
  <si>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</si>
  <si>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</si>
  <si>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</si>
  <si>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</si>
  <si>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</si>
  <si>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</si>
  <si>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</si>
  <si>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</si>
  <si>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</si>
  <si>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</si>
  <si>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</si>
  <si>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</si>
  <si>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</si>
  <si>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</si>
  <si>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</si>
  <si>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</si>
  <si>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</si>
  <si>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</si>
  <si>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</si>
  <si>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</si>
  <si>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</si>
  <si>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</si>
  <si>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</si>
  <si>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</si>
  <si>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</si>
  <si>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</si>
  <si>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</si>
  <si>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</si>
  <si>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</si>
  <si>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</si>
  <si>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</si>
  <si>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</si>
  <si>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</si>
  <si>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</si>
  <si>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</si>
  <si>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</si>
  <si>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</si>
  <si>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</si>
  <si>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</si>
  <si>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</si>
  <si>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</si>
  <si>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</si>
  <si>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</si>
  <si>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</si>
  <si>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</si>
  <si>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</si>
  <si>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</si>
  <si>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</si>
  <si>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</si>
  <si>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</si>
  <si>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</si>
  <si>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</si>
  <si>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</si>
  <si>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</si>
  <si>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</si>
  <si>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</si>
  <si>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</si>
  <si>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</si>
  <si>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</si>
  <si>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</si>
  <si>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</si>
  <si>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</si>
  <si>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</si>
  <si>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</si>
  <si>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</si>
  <si>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</si>
  <si>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</si>
  <si>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</si>
  <si>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</si>
  <si>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</si>
  <si>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</si>
  <si>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</si>
  <si>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</si>
  <si>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</si>
  <si>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</si>
  <si>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</si>
  <si>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</si>
  <si>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</si>
  <si>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</si>
  <si>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</si>
  <si>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</si>
  <si>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</si>
  <si>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</si>
  <si>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</si>
  <si>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</si>
  <si>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</si>
  <si>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</si>
  <si>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</si>
  <si>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</si>
  <si>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</si>
  <si>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</si>
  <si>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</si>
  <si>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</si>
  <si>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</si>
  <si>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</si>
  <si>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</si>
  <si>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</si>
  <si>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</si>
  <si>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</si>
  <si>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</si>
  <si>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</si>
  <si>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</si>
  <si>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</si>
  <si>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</si>
  <si>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</si>
  <si>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</si>
  <si>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</si>
  <si>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</si>
  <si>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</si>
  <si>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</si>
  <si>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</si>
  <si>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</si>
  <si>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</si>
  <si>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</si>
  <si>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</si>
  <si>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</si>
  <si>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</si>
  <si>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</si>
  <si>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</si>
  <si>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</si>
  <si>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</si>
  <si>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</si>
  <si>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</si>
  <si>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</si>
  <si>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</si>
  <si>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</si>
  <si>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</si>
  <si>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</si>
  <si>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</si>
  <si>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</si>
  <si>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</si>
  <si>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</si>
  <si>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</si>
  <si>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</si>
  <si>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</si>
  <si>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</si>
  <si>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</si>
  <si>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</si>
  <si>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</si>
  <si>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</si>
  <si>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</si>
  <si>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</si>
  <si>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</si>
  <si>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</si>
  <si>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</si>
  <si>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</si>
  <si>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</si>
  <si>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</si>
  <si>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</si>
  <si>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</si>
  <si>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</si>
  <si>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</si>
  <si>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</si>
  <si>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</si>
  <si>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</si>
  <si>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</si>
  <si>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</si>
  <si>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</si>
  <si>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</si>
  <si>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</si>
  <si>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</si>
  <si>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</si>
  <si>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</si>
  <si>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</si>
  <si>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</si>
  <si>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</si>
  <si>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</si>
  <si>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</si>
  <si>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</si>
  <si>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</si>
  <si>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</si>
  <si>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</si>
  <si>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</si>
  <si>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</si>
  <si>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</si>
  <si>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</si>
  <si>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</si>
  <si>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</si>
  <si>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</si>
  <si>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</si>
  <si>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</si>
  <si>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</si>
  <si>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</si>
  <si>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</si>
  <si>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</si>
  <si>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</si>
  <si>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</si>
  <si>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</si>
  <si>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</si>
  <si>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</si>
  <si>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</si>
  <si>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</si>
  <si>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</si>
  <si>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</si>
  <si>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</si>
  <si>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</si>
  <si>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</si>
  <si>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</si>
  <si>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</si>
  <si>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</si>
  <si>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</si>
  <si>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</si>
  <si>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</si>
  <si>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</si>
  <si>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</si>
  <si>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</si>
  <si>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</si>
  <si>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</si>
  <si>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</si>
  <si>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</si>
  <si>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</si>
  <si>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</si>
  <si>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</si>
  <si>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</si>
  <si>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</si>
  <si>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</si>
  <si>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</si>
  <si>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</si>
  <si>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</si>
  <si>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</si>
  <si>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</si>
  <si>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</si>
  <si>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</si>
  <si>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</si>
  <si>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</si>
  <si>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</si>
  <si>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</si>
  <si>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</si>
  <si>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</si>
  <si>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</si>
  <si>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</si>
  <si>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</si>
  <si>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</si>
  <si>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</si>
  <si>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</si>
  <si>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</si>
  <si>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</si>
  <si>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</si>
  <si>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</si>
  <si>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</si>
  <si>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</si>
  <si>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</si>
  <si>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</si>
  <si>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</si>
  <si>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</si>
  <si>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</si>
  <si>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</si>
  <si>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</si>
  <si>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</si>
  <si>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</si>
  <si>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</si>
  <si>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</si>
  <si>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</si>
  <si>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</si>
  <si>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</si>
  <si>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</si>
  <si>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</si>
  <si>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</si>
  <si>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</si>
  <si>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</si>
  <si>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</si>
  <si>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</si>
  <si>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</si>
  <si>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</si>
  <si>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</si>
  <si>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</si>
  <si>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</si>
  <si>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</si>
  <si>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</si>
  <si>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</si>
  <si>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</si>
  <si>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</si>
  <si>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</si>
  <si>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</si>
  <si>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</si>
  <si>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</si>
  <si>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</si>
  <si>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</si>
  <si>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</si>
  <si>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</si>
  <si>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</si>
  <si>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</si>
  <si>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</si>
  <si>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</si>
  <si>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</si>
  <si>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</si>
  <si>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</si>
  <si>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</si>
  <si>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</si>
  <si>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</si>
  <si>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</si>
  <si>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</si>
  <si>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</si>
  <si>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</si>
  <si>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</si>
  <si>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</si>
  <si>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</si>
  <si>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</si>
  <si>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</si>
  <si>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</si>
  <si>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</si>
  <si>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</si>
  <si>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</si>
  <si>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</si>
  <si>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</si>
  <si>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</si>
  <si>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</si>
  <si>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</si>
  <si>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</si>
  <si>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</si>
  <si>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</si>
  <si>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</si>
  <si>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</si>
  <si>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</si>
  <si>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</si>
  <si>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</si>
  <si>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</si>
  <si>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</si>
  <si>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</si>
  <si>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</si>
  <si>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</si>
  <si>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</si>
  <si>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</si>
  <si>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</si>
  <si>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</si>
  <si>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</si>
  <si>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</si>
  <si>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</si>
  <si>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</si>
  <si>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</si>
  <si>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</si>
  <si>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</si>
  <si>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</si>
  <si>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</si>
  <si>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</si>
  <si>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</si>
  <si>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</si>
  <si>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</si>
  <si>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</si>
  <si>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</si>
  <si>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</si>
  <si>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</si>
  <si>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</si>
  <si>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</si>
  <si>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</si>
  <si>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</si>
  <si>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</si>
  <si>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</si>
  <si>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</si>
  <si>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</si>
  <si>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</si>
  <si>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</si>
  <si>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</si>
  <si>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</si>
  <si>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</si>
  <si>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</si>
  <si>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</si>
  <si>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</si>
  <si>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</si>
  <si>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</si>
  <si>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</si>
  <si>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</si>
  <si>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</si>
  <si>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</si>
  <si>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</si>
  <si>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</si>
  <si>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</si>
  <si>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</si>
  <si>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</si>
  <si>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</si>
  <si>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</si>
  <si>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</si>
  <si>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</si>
  <si>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</si>
  <si>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</si>
  <si>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</si>
  <si>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</si>
  <si>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</si>
  <si>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</si>
  <si>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</si>
  <si>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</si>
  <si>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</si>
  <si>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</si>
  <si>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</si>
  <si>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</si>
  <si>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</si>
  <si>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</si>
  <si>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</si>
  <si>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</si>
  <si>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</si>
  <si>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</si>
  <si>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</si>
  <si>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</si>
  <si>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</si>
  <si>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</si>
  <si>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</si>
  <si>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</si>
  <si>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</si>
  <si>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</si>
  <si>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</si>
  <si>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</si>
  <si>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</si>
  <si>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</si>
  <si>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</si>
  <si>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</si>
  <si>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</si>
  <si>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</si>
  <si>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</si>
  <si>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</si>
  <si>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</si>
  <si>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</si>
  <si>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</si>
  <si>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</si>
  <si>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</si>
  <si>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</si>
  <si>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</si>
  <si>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</si>
  <si>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</si>
  <si>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</si>
  <si>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</si>
  <si>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</si>
  <si>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</si>
  <si>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</si>
  <si>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</si>
  <si>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</si>
  <si>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</si>
  <si>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</si>
  <si>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</si>
  <si>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</si>
  <si>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</si>
  <si>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</si>
  <si>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</si>
  <si>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</si>
  <si>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</si>
  <si>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</si>
  <si>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</si>
  <si>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</si>
  <si>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</si>
  <si>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</si>
  <si>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</si>
  <si>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</si>
  <si>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</si>
  <si>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</si>
  <si>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</si>
  <si>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</si>
  <si>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</si>
  <si>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</si>
  <si>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</si>
  <si>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</si>
  <si>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</si>
  <si>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</si>
  <si>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</si>
  <si>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</si>
  <si>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</si>
  <si>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</si>
  <si>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</si>
  <si>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</si>
  <si>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</si>
  <si>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</si>
  <si>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</si>
  <si>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</si>
  <si>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</si>
  <si>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</si>
  <si>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</si>
  <si>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</si>
  <si>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</si>
  <si>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</si>
  <si>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</si>
  <si>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</si>
  <si>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</si>
  <si>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</si>
  <si>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</si>
  <si>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</si>
  <si>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</si>
  <si>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</si>
  <si>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</si>
  <si>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</si>
  <si>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</si>
  <si>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</si>
  <si>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</si>
  <si>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</si>
  <si>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</si>
  <si>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</si>
  <si>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</si>
  <si>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</si>
  <si>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</si>
  <si>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</si>
  <si>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</si>
  <si>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</si>
  <si>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</si>
  <si>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</si>
  <si>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</si>
  <si>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</si>
  <si>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</si>
  <si>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</si>
  <si>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</si>
  <si>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</si>
  <si>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</si>
  <si>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</si>
  <si>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</si>
  <si>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</si>
  <si>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</si>
  <si>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</si>
  <si>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</si>
  <si>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</si>
  <si>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</si>
  <si>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</si>
  <si>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</si>
  <si>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</si>
  <si>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</si>
  <si>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</si>
  <si>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</si>
  <si>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</si>
  <si>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</si>
  <si>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</si>
  <si>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</si>
  <si>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</si>
  <si>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</si>
  <si>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</si>
  <si>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</si>
  <si>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</si>
  <si>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</si>
  <si>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</si>
  <si>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</si>
  <si>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</si>
  <si>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</si>
  <si>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</si>
  <si>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</si>
  <si>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</si>
  <si>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</si>
  <si>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</si>
  <si>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</si>
  <si>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</si>
  <si>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</si>
  <si>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</si>
  <si>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</si>
  <si>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</si>
  <si>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</si>
  <si>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</si>
  <si>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</si>
  <si>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</si>
  <si>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</si>
  <si>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</si>
  <si>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</si>
  <si>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</si>
  <si>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</si>
  <si>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</si>
  <si>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</si>
  <si>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</si>
  <si>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</si>
  <si>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</si>
  <si>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</si>
  <si>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</si>
  <si>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</si>
  <si>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</si>
  <si>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</si>
  <si>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</si>
  <si>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</si>
  <si>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</si>
  <si>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</si>
  <si>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</si>
  <si>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</si>
  <si>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</si>
  <si>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</si>
  <si>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</si>
  <si>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</si>
  <si>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</si>
  <si>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</si>
  <si>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</si>
  <si>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</si>
  <si>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</si>
  <si>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</si>
  <si>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</si>
  <si>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</si>
  <si>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</si>
  <si>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</si>
  <si>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</si>
  <si>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</si>
  <si>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</si>
  <si>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</si>
  <si>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</si>
  <si>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</si>
  <si>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</si>
  <si>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</si>
  <si>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</si>
  <si>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</si>
  <si>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</si>
  <si>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</si>
  <si>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</si>
  <si>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</si>
  <si>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</si>
  <si>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</si>
  <si>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</si>
  <si>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</si>
  <si>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</si>
  <si>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</si>
  <si>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</si>
  <si>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</si>
  <si>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</si>
  <si>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</si>
  <si>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</si>
  <si>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</si>
  <si>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</si>
  <si>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</si>
  <si>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</si>
  <si>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</si>
  <si>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</si>
  <si>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</si>
  <si>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</si>
  <si>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</si>
  <si>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</si>
  <si>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</si>
  <si>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</si>
  <si>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</si>
  <si>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</si>
  <si>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</si>
  <si>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</si>
  <si>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</si>
  <si>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</si>
  <si>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</si>
  <si>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</si>
  <si>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</si>
  <si>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</si>
  <si>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</si>
  <si>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</si>
  <si>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</si>
  <si>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</si>
  <si>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</si>
  <si>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</si>
  <si>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</si>
  <si>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</si>
  <si>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</si>
  <si>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</si>
  <si>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</si>
  <si>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</si>
  <si>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</si>
  <si>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</si>
  <si>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</si>
  <si>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</si>
  <si>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</si>
  <si>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</si>
  <si>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</si>
  <si>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</si>
  <si>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</si>
  <si>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</si>
  <si>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</si>
  <si>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</si>
  <si>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</si>
  <si>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</si>
  <si>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</si>
  <si>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</si>
  <si>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</si>
  <si>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</si>
  <si>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</si>
  <si>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</si>
  <si>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</si>
  <si>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</si>
  <si>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</si>
  <si>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</si>
  <si>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</si>
  <si>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</si>
  <si>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</si>
  <si>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</si>
  <si>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</si>
  <si>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</si>
  <si>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</si>
  <si>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</si>
  <si>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</si>
  <si>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</si>
  <si>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</si>
  <si>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</si>
  <si>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</si>
  <si>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</si>
  <si>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</si>
  <si>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</si>
  <si>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</si>
  <si>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</si>
  <si>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</si>
  <si>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</si>
  <si>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</si>
  <si>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</si>
  <si>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</si>
  <si>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</si>
  <si>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</si>
  <si>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</si>
  <si>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</si>
  <si>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</si>
  <si>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</si>
  <si>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</si>
  <si>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</si>
  <si>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</si>
  <si>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</si>
  <si>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</si>
  <si>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</si>
  <si>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</si>
  <si>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</si>
  <si>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</si>
  <si>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</si>
  <si>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</si>
  <si>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</si>
  <si>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</si>
  <si>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</si>
  <si>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</si>
  <si>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</si>
  <si>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</si>
  <si>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</si>
  <si>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</si>
  <si>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</si>
  <si>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</si>
  <si>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</si>
  <si>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</si>
  <si>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</si>
  <si>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</si>
  <si>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</si>
  <si>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</si>
  <si>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</si>
  <si>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</si>
  <si>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</si>
  <si>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</si>
  <si>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</si>
  <si>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</si>
  <si>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</si>
  <si>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</si>
  <si>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</si>
  <si>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</si>
  <si>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</si>
  <si>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</si>
  <si>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</si>
  <si>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</si>
  <si>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</si>
  <si>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</si>
  <si>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</si>
  <si>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</si>
  <si>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</si>
  <si>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</si>
  <si>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</si>
  <si>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</si>
  <si>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</si>
  <si>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</si>
  <si>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</si>
  <si>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</si>
  <si>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</si>
  <si>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</si>
  <si>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</si>
  <si>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</si>
  <si>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</si>
  <si>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</si>
  <si>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</si>
  <si>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</si>
  <si>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</si>
  <si>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</si>
  <si>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</si>
  <si>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</si>
  <si>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</si>
  <si>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</si>
  <si>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</si>
  <si>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</si>
  <si>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</si>
  <si>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</si>
  <si>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</si>
  <si>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</si>
  <si>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</si>
  <si>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</si>
  <si>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</si>
  <si>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</si>
  <si>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</si>
  <si>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</si>
  <si>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</si>
  <si>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</si>
  <si>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</si>
  <si>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</si>
  <si>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</si>
  <si>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</si>
  <si>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</si>
  <si>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</si>
  <si>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</si>
  <si>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</si>
  <si>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</si>
  <si>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</si>
  <si>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</si>
  <si>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</si>
  <si>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</si>
  <si>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</si>
  <si>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</si>
  <si>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</si>
  <si>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</si>
  <si>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</si>
  <si>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</si>
  <si>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</si>
  <si>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</si>
  <si>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</si>
  <si>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</si>
  <si>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</si>
  <si>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</si>
  <si>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</si>
  <si>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</si>
  <si>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</si>
  <si>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</si>
  <si>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</si>
  <si>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</si>
  <si>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</si>
  <si>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</si>
  <si>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</si>
  <si>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</si>
  <si>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</si>
  <si>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</si>
  <si>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</si>
  <si>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</si>
  <si>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</si>
  <si>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</si>
  <si>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</si>
  <si>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</si>
  <si>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</si>
  <si>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</si>
  <si>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</si>
  <si>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</si>
  <si>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</si>
  <si>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</si>
  <si>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</si>
  <si>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</si>
  <si>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</si>
  <si>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</si>
  <si>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</si>
  <si>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</si>
  <si>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</si>
  <si>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</si>
  <si>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</si>
  <si>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</si>
  <si>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</si>
  <si>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</si>
  <si>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</si>
  <si>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</si>
  <si>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</si>
  <si>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</si>
  <si>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</si>
  <si>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</si>
  <si>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</si>
  <si>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</si>
  <si>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</si>
  <si>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</si>
  <si>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</si>
  <si>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</si>
  <si>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</si>
  <si>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</si>
  <si>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</si>
  <si>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</si>
  <si>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</si>
  <si>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</si>
  <si>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</si>
  <si>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</si>
  <si>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</si>
  <si>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</si>
  <si>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</si>
  <si>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</si>
  <si>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</si>
  <si>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</si>
  <si>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</si>
  <si>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</si>
  <si>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</si>
  <si>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</si>
  <si>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</si>
  <si>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</si>
  <si>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</si>
  <si>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</si>
  <si>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</si>
  <si>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</si>
  <si>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</si>
  <si>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</si>
  <si>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</si>
  <si>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</si>
  <si>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</si>
  <si>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</si>
  <si>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</si>
  <si>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</si>
  <si>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</si>
  <si>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</si>
  <si>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</si>
  <si>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</si>
  <si>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</si>
  <si>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</si>
  <si>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</si>
  <si>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</si>
  <si>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</si>
  <si>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</si>
  <si>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</si>
  <si>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</si>
  <si>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</si>
  <si>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</si>
  <si>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</si>
  <si>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</si>
  <si>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</si>
  <si>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</si>
  <si>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</si>
  <si>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</si>
  <si>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</si>
  <si>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</si>
  <si>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</si>
  <si>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</si>
  <si>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</si>
  <si>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</si>
  <si>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</si>
  <si>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</si>
  <si>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</si>
  <si>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</si>
  <si>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</si>
  <si>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</si>
  <si>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</si>
  <si>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</si>
  <si>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</si>
  <si>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</si>
  <si>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</si>
  <si>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</si>
  <si>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</si>
  <si>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</si>
  <si>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</si>
  <si>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</si>
  <si>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</si>
  <si>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</si>
  <si>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</si>
  <si>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</si>
  <si>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</si>
  <si>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</si>
  <si>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</si>
  <si>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</si>
  <si>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</si>
  <si>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</si>
  <si>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</si>
  <si>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</si>
  <si>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</si>
  <si>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</si>
  <si>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</si>
  <si>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</si>
  <si>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</si>
  <si>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</si>
  <si>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</si>
  <si>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</si>
  <si>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</si>
  <si>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</si>
  <si>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</si>
  <si>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</si>
  <si>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</si>
  <si>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</si>
  <si>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</si>
  <si>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</si>
  <si>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</si>
  <si>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</si>
  <si>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</si>
  <si>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</si>
  <si>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</si>
  <si>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</si>
  <si>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</si>
  <si>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</si>
  <si>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</si>
  <si>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</si>
  <si>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</si>
  <si>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</si>
  <si>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</si>
  <si>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</si>
  <si>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</si>
  <si>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</si>
  <si>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</si>
  <si>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</si>
  <si>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</si>
  <si>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</si>
  <si>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</si>
  <si>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</si>
  <si>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</si>
  <si>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</si>
  <si>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</si>
  <si>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</si>
  <si>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</si>
  <si>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</si>
  <si>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</si>
  <si>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</si>
  <si>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</si>
  <si>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</si>
  <si>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</si>
  <si>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</si>
  <si>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</si>
  <si>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</si>
  <si>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</si>
  <si>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</si>
  <si>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</si>
  <si>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</si>
  <si>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</si>
  <si>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</si>
  <si>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</si>
  <si>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</si>
  <si>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</si>
  <si>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</si>
  <si>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</si>
  <si>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</si>
  <si>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</si>
  <si>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</si>
  <si>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</si>
  <si>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</si>
  <si>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</si>
  <si>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</si>
  <si>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</si>
  <si>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</si>
  <si>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</si>
  <si>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</si>
  <si>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</si>
  <si>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</si>
  <si>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</si>
  <si>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</si>
  <si>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</si>
  <si>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</si>
  <si>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</si>
  <si>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</si>
  <si>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</si>
  <si>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</si>
  <si>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</si>
  <si>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</si>
  <si>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</si>
  <si>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</si>
  <si>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</si>
  <si>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</si>
  <si>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</si>
  <si>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</si>
  <si>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</si>
  <si>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</si>
  <si>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</si>
  <si>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</si>
  <si>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</si>
  <si>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</si>
  <si>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</si>
  <si>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</si>
  <si>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</si>
  <si>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</si>
  <si>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</si>
  <si>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</si>
  <si>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</si>
  <si>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</si>
  <si>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</si>
  <si>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</si>
  <si>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</si>
  <si>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</si>
  <si>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</si>
  <si>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</si>
  <si>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</si>
  <si>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</si>
  <si>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</si>
  <si>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</si>
  <si>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</si>
  <si>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</si>
  <si>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</si>
  <si>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</si>
  <si>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</si>
  <si>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</si>
  <si>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</si>
  <si>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</si>
  <si>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</si>
  <si>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</si>
  <si>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</si>
  <si>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</si>
  <si>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</si>
  <si>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</si>
  <si>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</si>
  <si>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</si>
  <si>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</si>
  <si>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</si>
  <si>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</si>
  <si>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</si>
  <si>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</si>
  <si>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</si>
  <si>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</si>
  <si>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</si>
  <si>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</si>
  <si>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</si>
  <si>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</si>
  <si>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</si>
  <si>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</si>
  <si>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</si>
  <si>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</si>
  <si>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</si>
  <si>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</si>
  <si>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</si>
  <si>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</si>
  <si>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</si>
  <si>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</si>
  <si>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</si>
  <si>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</si>
  <si>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</si>
  <si>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</si>
  <si>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</si>
  <si>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</si>
  <si>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</si>
  <si>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</si>
  <si>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</si>
  <si>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</si>
  <si>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</si>
  <si>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</si>
  <si>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</si>
  <si>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</si>
  <si>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</si>
  <si>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</si>
  <si>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</si>
  <si>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</si>
  <si>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</si>
  <si>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</si>
  <si>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</si>
  <si>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</si>
  <si>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</si>
  <si>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</si>
  <si>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</si>
  <si>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</si>
  <si>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</si>
  <si>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</si>
  <si>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</si>
  <si>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</si>
  <si>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</si>
  <si>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</si>
  <si>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</si>
  <si>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</si>
  <si>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</si>
  <si>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</si>
  <si>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</si>
  <si>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</si>
  <si>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</si>
  <si>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</si>
  <si>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</si>
  <si>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</si>
  <si>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</si>
  <si>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</si>
  <si>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</si>
  <si>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</si>
  <si>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</si>
  <si>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</si>
  <si>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</si>
  <si>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</si>
  <si>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</si>
  <si>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</si>
  <si>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</si>
  <si>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</si>
  <si>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</si>
  <si>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</si>
  <si>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</si>
  <si>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</si>
  <si>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</si>
  <si>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</si>
  <si>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</si>
  <si>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</si>
  <si>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</si>
  <si>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</si>
  <si>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</si>
  <si>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</si>
  <si>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</si>
  <si>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</si>
  <si>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</si>
  <si>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</si>
  <si>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</si>
  <si>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</si>
  <si>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</si>
  <si>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</si>
  <si>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</si>
  <si>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</si>
  <si>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</si>
  <si>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</si>
  <si>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</si>
  <si>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</si>
  <si>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</si>
  <si>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</si>
  <si>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</si>
  <si>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</si>
  <si>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</si>
  <si>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</si>
  <si>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</si>
  <si>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</si>
  <si>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</si>
  <si>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</si>
  <si>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</si>
  <si>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</si>
  <si>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</si>
  <si>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</si>
  <si>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</si>
  <si>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</si>
  <si>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</si>
  <si>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</si>
  <si>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</si>
  <si>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</si>
  <si>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</si>
  <si>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</si>
  <si>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</si>
  <si>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</si>
  <si>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</si>
  <si>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</si>
  <si>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</si>
  <si>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</si>
  <si>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</si>
  <si>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</si>
  <si>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</si>
  <si>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</si>
  <si>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</si>
  <si>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</si>
  <si>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</si>
  <si>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</si>
  <si>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</si>
  <si>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</si>
  <si>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</si>
  <si>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</si>
  <si>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</si>
  <si>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</si>
  <si>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</si>
  <si>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</si>
  <si>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</si>
  <si>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</si>
  <si>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</si>
  <si>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</si>
  <si>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</si>
  <si>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</si>
  <si>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</si>
  <si>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</si>
  <si>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</si>
  <si>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</si>
  <si>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</si>
  <si>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</si>
  <si>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</si>
  <si>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</si>
  <si>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</si>
  <si>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</si>
  <si>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</si>
  <si>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</si>
  <si>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</si>
  <si>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</si>
  <si>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</si>
  <si>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</si>
  <si>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</si>
  <si>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</si>
  <si>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</si>
  <si>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</si>
  <si>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</si>
  <si>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</si>
  <si>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</si>
  <si>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</si>
  <si>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</si>
  <si>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</si>
  <si>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</si>
  <si>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</si>
  <si>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</si>
  <si>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</si>
  <si>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</si>
  <si>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</si>
  <si>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</si>
  <si>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</si>
  <si>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</si>
  <si>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</si>
  <si>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</si>
  <si>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</si>
  <si>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</si>
  <si>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</si>
  <si>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</si>
  <si>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</si>
  <si>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</si>
  <si>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</si>
  <si>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</si>
  <si>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</si>
  <si>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</si>
  <si>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</si>
  <si>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</si>
  <si>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</si>
  <si>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</si>
  <si>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</si>
  <si>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</si>
  <si>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</si>
  <si>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</si>
  <si>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</si>
  <si>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</si>
  <si>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</si>
  <si>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</si>
  <si>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</si>
  <si>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</si>
  <si>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</si>
  <si>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</si>
  <si>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</si>
  <si>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</si>
  <si>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</si>
  <si>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</si>
  <si>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</si>
  <si>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</si>
  <si>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</si>
  <si>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</si>
  <si>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</si>
  <si>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</si>
  <si>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</si>
  <si>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</si>
  <si>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</si>
  <si>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</si>
  <si>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</si>
  <si>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</si>
  <si>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</si>
  <si>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</si>
  <si>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</si>
  <si>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</si>
  <si>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</si>
  <si>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</si>
  <si>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</si>
  <si>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</si>
  <si>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</si>
  <si>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</si>
  <si>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</si>
  <si>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</si>
  <si>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</si>
  <si>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</si>
  <si>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</si>
  <si>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</si>
  <si>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</si>
  <si>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</si>
  <si>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</si>
  <si>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</si>
  <si>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</si>
  <si>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</si>
  <si>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</si>
  <si>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</si>
  <si>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</si>
  <si>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</si>
  <si>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</si>
  <si>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</si>
  <si>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</si>
  <si>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</si>
  <si>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</si>
  <si>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</si>
  <si>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</si>
  <si>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</si>
  <si>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</si>
  <si>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</si>
  <si>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</si>
  <si>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</si>
  <si>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</si>
  <si>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</si>
  <si>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</si>
  <si>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</si>
  <si>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</si>
  <si>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</si>
  <si>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</si>
  <si>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</si>
  <si>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</si>
  <si>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</si>
  <si>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</si>
  <si>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</si>
  <si>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</si>
  <si>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</si>
  <si>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</si>
  <si>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</si>
  <si>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</si>
  <si>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</si>
  <si>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</si>
  <si>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</si>
  <si>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</si>
  <si>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</si>
  <si>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</si>
  <si>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</si>
  <si>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</si>
  <si>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</si>
  <si>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</si>
  <si>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</si>
  <si>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</si>
  <si>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</si>
  <si>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</si>
  <si>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</si>
  <si>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</si>
  <si>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</si>
  <si>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</si>
  <si>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</si>
  <si>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</si>
  <si>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</si>
  <si>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</si>
  <si>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</si>
  <si>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</si>
  <si>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</si>
  <si>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</si>
  <si>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</si>
  <si>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</si>
  <si>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</si>
  <si>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</si>
  <si>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</si>
  <si>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</si>
  <si>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</si>
  <si>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</si>
  <si>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</si>
  <si>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</si>
  <si>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</si>
  <si>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</si>
  <si>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</si>
  <si>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</si>
  <si>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</si>
  <si>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</si>
  <si>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</si>
  <si>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</si>
  <si>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</si>
  <si>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</si>
  <si>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</si>
  <si>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</si>
  <si>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</si>
  <si>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</si>
  <si>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</si>
  <si>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</si>
  <si>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</si>
  <si>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</si>
  <si>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</si>
  <si>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</si>
  <si>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</si>
  <si>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</si>
  <si>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</si>
  <si>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</si>
  <si>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</si>
  <si>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</si>
  <si>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</si>
  <si>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</si>
  <si>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</si>
  <si>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</si>
  <si>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</si>
  <si>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</si>
  <si>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</si>
  <si>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</si>
  <si>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</si>
  <si>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</si>
  <si>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</si>
  <si>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</si>
  <si>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</si>
  <si>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</si>
  <si>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</si>
  <si>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</si>
  <si>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</si>
  <si>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</si>
  <si>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</si>
  <si>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</si>
  <si>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</si>
  <si>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</si>
  <si>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</si>
  <si>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</si>
  <si>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</si>
  <si>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</si>
  <si>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</si>
  <si>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</si>
  <si>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</si>
  <si>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</si>
  <si>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</si>
  <si>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</si>
  <si>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</si>
  <si>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</si>
  <si>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</si>
  <si>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</si>
  <si>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</si>
  <si>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</si>
  <si>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</si>
  <si>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</si>
  <si>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</si>
  <si>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</si>
  <si>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</si>
  <si>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</si>
  <si>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</si>
  <si>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</si>
  <si>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</si>
  <si>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</si>
  <si>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</si>
  <si>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</si>
  <si>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</si>
  <si>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</si>
  <si>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</si>
  <si>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</si>
  <si>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</si>
  <si>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</si>
  <si>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</si>
  <si>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</si>
  <si>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</si>
  <si>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</si>
  <si>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</si>
  <si>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</si>
  <si>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</si>
  <si>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</si>
  <si>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</si>
  <si>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</si>
  <si>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</si>
  <si>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</si>
  <si>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</si>
  <si>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</si>
  <si>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</si>
  <si>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</si>
  <si>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</si>
  <si>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</si>
  <si>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</si>
  <si>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</si>
  <si>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</si>
  <si>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</si>
  <si>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</si>
  <si>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</si>
  <si>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</si>
  <si>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</si>
  <si>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</si>
  <si>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</si>
  <si>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</si>
  <si>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</si>
  <si>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</si>
  <si>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</si>
  <si>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</si>
  <si>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</si>
  <si>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</si>
  <si>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</si>
  <si>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</si>
  <si>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</si>
  <si>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</si>
  <si>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</si>
  <si>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</si>
  <si>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</si>
  <si>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</si>
  <si>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</si>
  <si>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</si>
  <si>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</si>
  <si>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</si>
  <si>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</si>
  <si>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</si>
  <si>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</si>
  <si>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</si>
  <si>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</si>
  <si>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</si>
  <si>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</si>
  <si>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</si>
  <si>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</si>
  <si>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</si>
  <si>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</si>
  <si>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</si>
  <si>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</si>
  <si>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</si>
  <si>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</si>
  <si>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</si>
  <si>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</si>
  <si>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</si>
  <si>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</si>
  <si>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</si>
  <si>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</si>
  <si>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</si>
  <si>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</si>
  <si>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</si>
  <si>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</si>
  <si>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</si>
  <si>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</si>
  <si>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</si>
  <si>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</si>
  <si>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</si>
  <si>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</si>
  <si>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</si>
  <si>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</si>
  <si>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</si>
  <si>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</si>
  <si>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</si>
  <si>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</si>
  <si>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</si>
  <si>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</si>
  <si>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</si>
  <si>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</si>
  <si>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</si>
  <si>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</si>
  <si>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</si>
  <si>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</si>
  <si>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</si>
  <si>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</si>
  <si>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</si>
  <si>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</si>
  <si>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</si>
  <si>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</si>
  <si>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</si>
  <si>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</si>
  <si>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</si>
  <si>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</si>
  <si>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</si>
  <si>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</si>
  <si>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</si>
  <si>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</si>
  <si>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</si>
  <si>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</si>
  <si>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</si>
  <si>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</si>
  <si>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</si>
  <si>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</si>
  <si>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</si>
  <si>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</si>
  <si>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</si>
  <si>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</si>
  <si>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</si>
  <si>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</si>
  <si>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</si>
  <si>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</si>
  <si>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</si>
  <si>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</si>
  <si>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</si>
  <si>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</si>
  <si>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</si>
  <si>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</si>
  <si>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</si>
  <si>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</si>
  <si>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</si>
  <si>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</si>
  <si>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</si>
  <si>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</si>
  <si>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</si>
  <si>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</si>
  <si>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</si>
  <si>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</si>
  <si>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</si>
  <si>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</si>
  <si>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</si>
  <si>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</si>
  <si>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</si>
  <si>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</si>
  <si>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</si>
  <si>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</si>
  <si>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</si>
  <si>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</si>
  <si>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</si>
  <si>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</si>
  <si>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</si>
  <si>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</si>
  <si>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</si>
  <si>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</si>
  <si>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</si>
  <si>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</si>
  <si>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</si>
  <si>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</si>
  <si>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</si>
  <si>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</si>
  <si>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</si>
  <si>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</si>
  <si>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</si>
  <si>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</si>
  <si>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</si>
  <si>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</si>
  <si>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</si>
  <si>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</si>
  <si>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</si>
  <si>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</si>
  <si>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</si>
  <si>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</si>
  <si>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</si>
  <si>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</si>
  <si>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</si>
  <si>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</si>
  <si>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</si>
  <si>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</si>
  <si>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</si>
  <si>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</si>
  <si>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</si>
  <si>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</si>
  <si>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</si>
  <si>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</si>
  <si>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</si>
  <si>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</si>
  <si>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</si>
  <si>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</si>
  <si>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</si>
  <si>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</si>
  <si>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</si>
  <si>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</si>
  <si>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</si>
  <si>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</si>
  <si>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</si>
  <si>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</si>
  <si>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</si>
  <si>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</si>
  <si>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</si>
  <si>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</si>
  <si>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</si>
  <si>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</si>
  <si>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</si>
  <si>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</si>
  <si>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</si>
  <si>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</si>
  <si>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</si>
  <si>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</si>
  <si>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</si>
  <si>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</si>
  <si>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</si>
  <si>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</si>
  <si>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</si>
  <si>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</si>
  <si>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</si>
  <si>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</si>
  <si>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</si>
  <si>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</si>
  <si>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</si>
  <si>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</si>
  <si>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</si>
  <si>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</si>
  <si>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</si>
  <si>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</si>
  <si>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</si>
  <si>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</si>
  <si>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</si>
  <si>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</si>
  <si>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</si>
  <si>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</si>
  <si>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</si>
  <si>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</si>
  <si>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</si>
  <si>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</si>
  <si>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</si>
  <si>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</si>
  <si>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</si>
  <si>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</si>
  <si>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</si>
  <si>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</si>
  <si>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</si>
  <si>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</si>
  <si>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</si>
  <si>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</si>
  <si>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</si>
  <si>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</si>
  <si>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</si>
  <si>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</si>
  <si>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</si>
  <si>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</si>
  <si>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</si>
  <si>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</si>
  <si>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</si>
  <si>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</si>
  <si>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</si>
  <si>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</si>
  <si>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</si>
  <si>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</si>
  <si>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</si>
  <si>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</si>
  <si>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</si>
  <si>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</si>
  <si>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</si>
  <si>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</si>
  <si>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</si>
  <si>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</si>
  <si>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</si>
  <si>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</si>
  <si>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</si>
  <si>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</si>
  <si>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</si>
  <si>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</si>
  <si>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</si>
  <si>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</si>
  <si>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</si>
  <si>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</si>
  <si>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</si>
  <si>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</si>
  <si>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</si>
  <si>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</si>
  <si>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</si>
  <si>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</si>
  <si>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</si>
  <si>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</si>
  <si>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</si>
  <si>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</si>
  <si>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</si>
  <si>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</si>
  <si>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</si>
  <si>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</si>
  <si>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</si>
  <si>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</si>
  <si>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</si>
  <si>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</si>
  <si>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</si>
  <si>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</si>
  <si>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</si>
  <si>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</si>
  <si>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</si>
  <si>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</si>
  <si>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</si>
  <si>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</si>
  <si>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</si>
  <si>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</si>
  <si>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</si>
  <si>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</si>
  <si>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</si>
  <si>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</si>
  <si>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</si>
  <si>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</si>
  <si>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</si>
  <si>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</si>
  <si>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</si>
  <si>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</si>
  <si>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</si>
  <si>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</si>
  <si>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</si>
  <si>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</si>
  <si>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</si>
  <si>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</si>
  <si>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</si>
  <si>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</si>
  <si>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</si>
  <si>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</si>
  <si>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</si>
  <si>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</si>
  <si>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</si>
  <si>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</si>
  <si>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</si>
  <si>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</si>
  <si>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</si>
  <si>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</si>
  <si>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</si>
  <si>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</si>
  <si>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</si>
  <si>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</si>
  <si>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</si>
  <si>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</si>
  <si>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</si>
  <si>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</si>
  <si>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</si>
  <si>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</si>
  <si>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</si>
  <si>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</si>
  <si>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</si>
  <si>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</si>
  <si>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</si>
  <si>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</si>
  <si>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</si>
  <si>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</si>
  <si>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</si>
  <si>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</si>
  <si>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</si>
  <si>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</si>
  <si>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</si>
  <si>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</si>
  <si>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</si>
  <si>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</si>
  <si>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</si>
  <si>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</si>
  <si>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</si>
  <si>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</si>
  <si>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</si>
  <si>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</si>
  <si>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</si>
  <si>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</si>
  <si>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</si>
  <si>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</si>
  <si>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</si>
  <si>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</si>
  <si>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</si>
  <si>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</si>
  <si>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</si>
  <si>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</si>
  <si>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</si>
  <si>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</si>
  <si>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</si>
  <si>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</si>
  <si>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</si>
  <si>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</si>
  <si>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</si>
  <si>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</si>
  <si>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</si>
  <si>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</si>
  <si>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</si>
  <si>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</si>
  <si>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</si>
  <si>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</si>
  <si>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</si>
  <si>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</si>
  <si>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</si>
  <si>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</si>
  <si>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</si>
  <si>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</si>
  <si>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</si>
  <si>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</si>
  <si>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</si>
  <si>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</si>
  <si>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</si>
  <si>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</si>
  <si>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</si>
  <si>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</si>
  <si>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</si>
  <si>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</si>
  <si>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</si>
  <si>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</si>
  <si>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</si>
  <si>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</si>
  <si>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</si>
  <si>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</si>
  <si>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</si>
  <si>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</si>
  <si>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</si>
  <si>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</si>
  <si>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</si>
  <si>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</si>
  <si>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</si>
  <si>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</si>
  <si>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</si>
  <si>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</si>
  <si>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</si>
  <si>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</si>
  <si>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</si>
  <si>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</si>
  <si>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</si>
  <si>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</si>
  <si>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</si>
  <si>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</si>
  <si>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</si>
  <si>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</si>
  <si>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</si>
  <si>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</si>
  <si>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</si>
  <si>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</si>
  <si>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</si>
  <si>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</si>
  <si>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</si>
  <si>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</si>
  <si>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</si>
  <si>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</si>
  <si>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</si>
  <si>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</si>
  <si>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</si>
  <si>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</si>
  <si>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</si>
  <si>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</si>
  <si>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</si>
  <si>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</si>
  <si>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</si>
  <si>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</si>
  <si>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</si>
  <si>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</si>
  <si>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</si>
  <si>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</si>
  <si>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</si>
  <si>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</si>
  <si>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</si>
  <si>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</si>
  <si>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</si>
  <si>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</si>
  <si>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</si>
  <si>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</si>
  <si>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</si>
  <si>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</si>
  <si>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</si>
  <si>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</si>
  <si>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</si>
  <si>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</si>
  <si>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</si>
  <si>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</si>
  <si>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</si>
  <si>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</si>
  <si>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</si>
  <si>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</si>
  <si>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</si>
  <si>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</si>
  <si>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</si>
  <si>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</si>
  <si>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</si>
  <si>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</si>
  <si>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</si>
  <si>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</si>
  <si>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</si>
  <si>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</si>
  <si>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</si>
  <si>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</si>
  <si>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</si>
  <si>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</si>
  <si>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</si>
  <si>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</si>
  <si>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</si>
  <si>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</si>
  <si>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</si>
  <si>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</si>
  <si>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</si>
  <si>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</si>
  <si>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</si>
  <si>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</si>
  <si>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</si>
  <si>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</si>
  <si>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</si>
  <si>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</si>
  <si>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</si>
  <si>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</si>
  <si>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</si>
  <si>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</si>
  <si>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</si>
  <si>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</si>
  <si>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</si>
  <si>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</si>
  <si>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</si>
  <si>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</si>
  <si>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</si>
  <si>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</si>
  <si>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</si>
  <si>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</si>
  <si>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</si>
  <si>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</si>
  <si>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</si>
  <si>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</si>
  <si>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</si>
  <si>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</si>
  <si>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</si>
  <si>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</si>
  <si>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</si>
  <si>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</si>
  <si>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</si>
  <si>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</si>
  <si>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</si>
  <si>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</si>
  <si>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</si>
  <si>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</si>
  <si>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</si>
  <si>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</si>
  <si>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</si>
  <si>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</si>
  <si>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</si>
  <si>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</si>
  <si>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</si>
  <si>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</si>
  <si>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</si>
  <si>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</si>
  <si>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</si>
  <si>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</si>
  <si>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</si>
  <si>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</si>
  <si>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</si>
  <si>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</si>
  <si>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</si>
  <si>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</si>
  <si>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</si>
  <si>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</si>
  <si>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</si>
  <si>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</si>
  <si>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</si>
  <si>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</si>
  <si>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</si>
  <si>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</si>
  <si>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</si>
  <si>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</si>
  <si>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</si>
  <si>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</si>
  <si>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</si>
  <si>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</si>
  <si>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</si>
  <si>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</si>
  <si>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</si>
  <si>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</si>
  <si>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</si>
  <si>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</si>
  <si>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</si>
  <si>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</si>
  <si>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</si>
  <si>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</si>
  <si>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</si>
  <si>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</si>
  <si>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</si>
  <si>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</si>
  <si>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</si>
  <si>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</si>
  <si>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</si>
  <si>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</si>
  <si>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</si>
  <si>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</si>
  <si>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</si>
  <si>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</si>
  <si>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</si>
  <si>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</si>
  <si>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</si>
  <si>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</si>
  <si>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</si>
  <si>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</si>
  <si>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</si>
  <si>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</si>
  <si>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</si>
  <si>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</si>
  <si>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</si>
  <si>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</si>
  <si>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</si>
  <si>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</si>
  <si>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</si>
  <si>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</si>
  <si>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</si>
  <si>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</si>
  <si>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</si>
  <si>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</si>
  <si>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</si>
  <si>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</si>
  <si>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</si>
  <si>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</si>
  <si>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</si>
  <si>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</si>
  <si>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</si>
  <si>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</si>
  <si>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</si>
  <si>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</si>
  <si>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</si>
  <si>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</si>
  <si>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</si>
  <si>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</si>
  <si>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</si>
  <si>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</si>
  <si>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</si>
  <si>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</si>
  <si>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</si>
  <si>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</si>
  <si>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</si>
  <si>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</si>
  <si>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</si>
  <si>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</si>
  <si>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</si>
  <si>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</si>
  <si>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</si>
  <si>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</si>
  <si>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</si>
  <si>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</si>
  <si>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</si>
  <si>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</si>
  <si>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</si>
  <si>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</si>
  <si>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</si>
  <si>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</si>
  <si>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</si>
  <si>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</si>
  <si>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</si>
  <si>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</si>
  <si>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</si>
  <si>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</si>
  <si>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</si>
  <si>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</si>
  <si>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</si>
  <si>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</si>
  <si>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</si>
  <si>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</si>
  <si>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</si>
  <si>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</si>
  <si>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</si>
  <si>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</si>
  <si>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</si>
  <si>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</si>
  <si>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</si>
  <si>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</si>
  <si>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</si>
  <si>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</si>
  <si>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</si>
  <si>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</si>
  <si>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</si>
  <si>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</si>
  <si>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</si>
  <si>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</si>
  <si>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</si>
  <si>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</si>
  <si>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</si>
  <si>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</si>
  <si>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</si>
  <si>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</si>
  <si>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</si>
  <si>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</si>
  <si>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</si>
  <si>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</si>
  <si>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</si>
  <si>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</si>
  <si>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</si>
  <si>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</si>
  <si>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</si>
  <si>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</si>
  <si>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</si>
  <si>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</si>
  <si>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</si>
  <si>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</si>
  <si>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</si>
  <si>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</si>
  <si>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</si>
  <si>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</si>
  <si>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</si>
  <si>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</si>
  <si>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</si>
  <si>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</si>
  <si>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</si>
  <si>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</si>
  <si>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</si>
  <si>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</si>
  <si>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</si>
  <si>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</si>
  <si>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</si>
  <si>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</si>
  <si>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</si>
  <si>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</si>
  <si>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</si>
  <si>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</si>
  <si>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</si>
  <si>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</si>
  <si>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</si>
  <si>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</si>
  <si>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</si>
  <si>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</si>
  <si>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</si>
  <si>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</si>
  <si>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</si>
  <si>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</si>
  <si>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</si>
  <si>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</si>
  <si>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</si>
  <si>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</si>
  <si>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</si>
  <si>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</si>
  <si>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</si>
  <si>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</si>
  <si>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</si>
  <si>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</si>
  <si>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</si>
  <si>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</si>
  <si>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</si>
  <si>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</si>
  <si>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</si>
  <si>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</si>
  <si>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</si>
  <si>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</si>
  <si>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</si>
  <si>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</si>
  <si>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</si>
  <si>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</si>
  <si>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</si>
  <si>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</si>
  <si>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</si>
  <si>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</si>
  <si>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</si>
  <si>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</si>
  <si>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</si>
  <si>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</si>
  <si>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</si>
  <si>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</si>
  <si>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</si>
  <si>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</si>
  <si>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</si>
  <si>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</si>
  <si>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</si>
  <si>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</si>
  <si>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</si>
  <si>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</si>
  <si>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</si>
  <si>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</si>
  <si>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</si>
  <si>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</si>
  <si>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</si>
  <si>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</si>
  <si>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</si>
  <si>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</si>
  <si>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</si>
  <si>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</si>
  <si>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</si>
  <si>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</si>
  <si>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</si>
  <si>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</si>
  <si>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</si>
  <si>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</si>
  <si>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</si>
  <si>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</si>
  <si>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</si>
  <si>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</si>
  <si>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</si>
  <si>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</si>
  <si>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</si>
  <si>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</si>
  <si>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</si>
  <si>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</si>
  <si>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</si>
  <si>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</si>
  <si>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</si>
  <si>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</si>
  <si>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</si>
  <si>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</si>
  <si>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</si>
  <si>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</si>
  <si>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</si>
  <si>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</si>
  <si>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</si>
  <si>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</si>
  <si>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</si>
  <si>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</si>
  <si>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</si>
  <si>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</si>
  <si>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</si>
  <si>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</si>
  <si>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</si>
  <si>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</si>
  <si>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</si>
  <si>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</si>
  <si>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</si>
  <si>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</si>
  <si>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</si>
  <si>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</si>
  <si>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</si>
  <si>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</si>
  <si>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</si>
  <si>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</si>
  <si>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</si>
  <si>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</si>
  <si>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</si>
  <si>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</si>
  <si>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</si>
  <si>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</si>
  <si>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</si>
  <si>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</si>
  <si>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</si>
  <si>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</si>
  <si>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</si>
  <si>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</si>
  <si>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</si>
  <si>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</si>
  <si>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</si>
  <si>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</si>
  <si>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</si>
  <si>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</si>
  <si>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</si>
  <si>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</si>
  <si>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</si>
  <si>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</si>
  <si>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</si>
  <si>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</si>
  <si>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</si>
  <si>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</si>
  <si>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</si>
  <si>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</si>
  <si>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</si>
  <si>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</si>
  <si>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</si>
  <si>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</si>
  <si>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</si>
  <si>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</si>
  <si>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</si>
  <si>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</si>
  <si>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</si>
  <si>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</si>
  <si>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</si>
  <si>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</si>
  <si>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</si>
  <si>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</si>
  <si>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</si>
  <si>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</si>
  <si>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</si>
  <si>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</si>
  <si>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</si>
  <si>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</si>
  <si>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</si>
  <si>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</si>
  <si>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</si>
  <si>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</si>
  <si>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</si>
  <si>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</si>
  <si>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</si>
  <si>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</si>
  <si>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</si>
  <si>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</si>
  <si>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</si>
  <si>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</si>
  <si>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</si>
  <si>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</si>
  <si>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</si>
  <si>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</si>
  <si>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</si>
  <si>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</si>
  <si>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</si>
  <si>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</si>
  <si>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</si>
  <si>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</si>
  <si>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</si>
  <si>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</si>
  <si>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</si>
  <si>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</si>
  <si>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</si>
  <si>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</si>
  <si>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</si>
  <si>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</si>
  <si>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</si>
  <si>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</si>
  <si>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</si>
  <si>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</si>
  <si>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</si>
  <si>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</si>
  <si>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</si>
  <si>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</si>
  <si>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</si>
  <si>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</si>
  <si>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</si>
  <si>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</si>
  <si>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</si>
  <si>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</si>
  <si>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</si>
  <si>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</si>
  <si>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</si>
  <si>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</si>
  <si>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</si>
  <si>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</si>
  <si>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</si>
  <si>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</si>
  <si>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</si>
  <si>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</si>
  <si>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</si>
  <si>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</si>
  <si>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</si>
  <si>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</si>
  <si>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</si>
  <si>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</si>
  <si>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</si>
  <si>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</si>
  <si>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</si>
  <si>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</si>
  <si>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</si>
  <si>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</si>
  <si>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</si>
  <si>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</si>
  <si>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</si>
  <si>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</si>
  <si>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</si>
  <si>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</si>
  <si>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</si>
  <si>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</si>
  <si>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</si>
  <si>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</si>
  <si>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</si>
  <si>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</si>
  <si>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</si>
  <si>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</si>
  <si>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</si>
  <si>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</si>
  <si>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</si>
  <si>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</si>
  <si>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</si>
  <si>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</si>
  <si>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</si>
  <si>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</si>
  <si>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</si>
  <si>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</si>
  <si>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</si>
  <si>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</si>
  <si>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</si>
  <si>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</si>
  <si>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</si>
  <si>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</si>
  <si>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</si>
  <si>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</si>
  <si>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</si>
  <si>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</si>
  <si>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</si>
  <si>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</si>
  <si>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</si>
  <si>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</si>
  <si>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</si>
  <si>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</si>
  <si>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</si>
  <si>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</si>
  <si>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</si>
  <si>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</si>
  <si>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</si>
  <si>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</si>
  <si>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</si>
  <si>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</si>
  <si>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</si>
  <si>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</si>
  <si>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</si>
  <si>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</si>
  <si>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</si>
  <si>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</si>
  <si>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</si>
  <si>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</si>
  <si>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</si>
  <si>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</si>
  <si>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</si>
  <si>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</si>
  <si>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</si>
  <si>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</si>
  <si>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</si>
  <si>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</si>
  <si>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</si>
  <si>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</si>
  <si>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</si>
  <si>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</si>
  <si>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</si>
  <si>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</si>
  <si>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</si>
  <si>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</si>
  <si>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</si>
  <si>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</si>
  <si>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</si>
  <si>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</si>
  <si>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</si>
  <si>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</si>
  <si>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</si>
  <si>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</si>
  <si>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</si>
  <si>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</si>
  <si>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</si>
  <si>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</si>
  <si>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</si>
  <si>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</si>
  <si>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</si>
  <si>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</si>
  <si>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</si>
  <si>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</si>
  <si>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</si>
  <si>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</si>
  <si>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</si>
  <si>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</si>
  <si>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</si>
  <si>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</si>
  <si>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</si>
  <si>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</si>
  <si>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</si>
  <si>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</si>
  <si>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</si>
  <si>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</si>
  <si>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</si>
  <si>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</si>
  <si>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</si>
  <si>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</si>
  <si>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</si>
  <si>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</si>
  <si>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</si>
  <si>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</si>
  <si>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</si>
  <si>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</si>
  <si>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</si>
  <si>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</si>
  <si>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</si>
  <si>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</si>
  <si>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</si>
  <si>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</si>
  <si>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</si>
  <si>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</si>
  <si>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</si>
  <si>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</si>
  <si>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</si>
  <si>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</si>
  <si>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</si>
  <si>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</si>
  <si>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</si>
  <si>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</si>
  <si>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</si>
  <si>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</si>
  <si>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</si>
  <si>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</si>
  <si>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</si>
  <si>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</si>
  <si>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</si>
  <si>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</si>
  <si>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</si>
  <si>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</si>
  <si>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</si>
  <si>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</si>
  <si>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</si>
  <si>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</si>
  <si>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</si>
  <si>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</si>
  <si>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</si>
  <si>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</si>
  <si>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</si>
  <si>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</si>
  <si>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</si>
  <si>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</si>
  <si>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</si>
  <si>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</si>
  <si>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</si>
  <si>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</si>
  <si>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</si>
  <si>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</si>
  <si>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</si>
  <si>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</si>
  <si>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</si>
  <si>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</si>
  <si>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</si>
  <si>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</si>
  <si>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</si>
  <si>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</si>
  <si>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</si>
  <si>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</si>
  <si>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</si>
  <si>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</si>
  <si>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</si>
  <si>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</si>
  <si>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</si>
  <si>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</si>
  <si>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</si>
  <si>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</si>
  <si>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</si>
  <si>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</si>
  <si>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</si>
  <si>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</si>
  <si>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</si>
  <si>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</si>
  <si>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</si>
  <si>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</si>
  <si>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</si>
  <si>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</si>
  <si>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</si>
  <si>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</si>
  <si>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</si>
  <si>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</si>
  <si>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</si>
  <si>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</si>
  <si>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</si>
  <si>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</si>
  <si>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</si>
  <si>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</si>
  <si>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</si>
  <si>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</si>
  <si>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</si>
  <si>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</si>
  <si>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</si>
  <si>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</si>
  <si>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</si>
  <si>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</si>
  <si>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</si>
  <si>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</si>
  <si>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</si>
  <si>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</si>
  <si>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</si>
  <si>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</si>
  <si>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</si>
  <si>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</si>
  <si>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</si>
  <si>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</si>
  <si>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</si>
  <si>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</si>
  <si>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</si>
  <si>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</si>
  <si>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</si>
  <si>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</si>
  <si>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</si>
  <si>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</si>
  <si>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</si>
  <si>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</si>
  <si>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</si>
  <si>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</si>
  <si>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</si>
  <si>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</si>
  <si>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</si>
  <si>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</si>
  <si>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</si>
  <si>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</si>
  <si>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</si>
  <si>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</si>
  <si>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</si>
  <si>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</si>
  <si>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</si>
  <si>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</si>
  <si>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</si>
  <si>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</si>
  <si>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</si>
  <si>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</si>
  <si>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</si>
  <si>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</si>
  <si>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</si>
  <si>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</si>
  <si>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</si>
  <si>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</si>
  <si>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</si>
  <si>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</si>
  <si>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</si>
  <si>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</si>
  <si>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</si>
  <si>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</si>
  <si>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</si>
  <si>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</si>
  <si>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</si>
  <si>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</si>
  <si>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</si>
  <si>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</si>
  <si>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</si>
  <si>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</si>
  <si>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</si>
  <si>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</si>
  <si>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</si>
  <si>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</si>
  <si>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</si>
  <si>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</si>
  <si>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</si>
  <si>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</si>
  <si>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</si>
  <si>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</si>
  <si>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</si>
  <si>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</si>
  <si>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</si>
  <si>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</si>
  <si>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</si>
  <si>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</si>
  <si>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</si>
  <si>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</si>
  <si>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</si>
  <si>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</si>
  <si>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</si>
  <si>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</si>
  <si>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</si>
  <si>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</si>
  <si>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</si>
  <si>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</si>
  <si>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</si>
  <si>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</si>
  <si>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</si>
  <si>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</si>
  <si>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</si>
  <si>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</si>
  <si>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</si>
  <si>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</si>
  <si>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</si>
  <si>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</si>
  <si>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</si>
  <si>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</si>
  <si>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</si>
  <si>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</si>
  <si>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</si>
  <si>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</si>
  <si>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</si>
  <si>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</si>
  <si>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</si>
  <si>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</si>
  <si>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</si>
  <si>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</si>
  <si>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</si>
  <si>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</si>
  <si>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</si>
  <si>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</si>
  <si>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</si>
  <si>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</si>
  <si>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</si>
  <si>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</si>
  <si>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</si>
  <si>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</si>
  <si>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</si>
  <si>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</si>
  <si>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</si>
  <si>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</si>
  <si>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</si>
  <si>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</si>
  <si>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</si>
  <si>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</si>
  <si>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</si>
  <si>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</si>
  <si>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</si>
  <si>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</si>
  <si>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</si>
  <si>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</si>
  <si>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</si>
  <si>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</si>
  <si>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</si>
  <si>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</si>
  <si>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</si>
  <si>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</si>
  <si>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</si>
  <si>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</si>
  <si>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</si>
  <si>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</si>
  <si>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</si>
  <si>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</si>
  <si>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</si>
  <si>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</si>
  <si>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</si>
  <si>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</si>
  <si>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</si>
  <si>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</si>
  <si>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</si>
  <si>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</si>
  <si>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</si>
  <si>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</si>
  <si>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</si>
  <si>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</si>
  <si>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</si>
  <si>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</si>
  <si>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</si>
  <si>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</si>
  <si>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</si>
  <si>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</si>
  <si>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</si>
  <si>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</si>
  <si>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</si>
  <si>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</si>
  <si>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</si>
  <si>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</si>
  <si>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</si>
  <si>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</si>
  <si>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</si>
  <si>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</si>
  <si>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</si>
  <si>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</si>
  <si>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</si>
  <si>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</si>
  <si>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</si>
  <si>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</si>
  <si>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</si>
  <si>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</si>
  <si>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</si>
  <si>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</si>
  <si>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</si>
  <si>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</si>
  <si>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</si>
  <si>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</si>
  <si>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</si>
  <si>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</si>
  <si>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</si>
  <si>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</si>
  <si>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</si>
  <si>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</si>
  <si>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</si>
  <si>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</si>
  <si>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</si>
  <si>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</si>
  <si>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</si>
  <si>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</si>
  <si>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</si>
  <si>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</si>
  <si>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</si>
  <si>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</si>
  <si>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</si>
  <si>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</si>
  <si>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</si>
  <si>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</si>
  <si>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</si>
  <si>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</si>
  <si>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</si>
  <si>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</si>
  <si>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</si>
  <si>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</si>
  <si>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</si>
  <si>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</si>
  <si>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</si>
  <si>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</si>
  <si>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</si>
  <si>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</si>
  <si>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</si>
  <si>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</si>
  <si>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</si>
  <si>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</si>
  <si>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</si>
  <si>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</si>
  <si>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</si>
  <si>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</si>
  <si>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</si>
  <si>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</si>
  <si>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</si>
  <si>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</si>
  <si>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</si>
  <si>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</si>
  <si>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</si>
  <si>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</si>
  <si>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</si>
  <si>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</si>
  <si>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</si>
  <si>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</si>
  <si>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</si>
  <si>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</si>
  <si>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</si>
  <si>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</si>
  <si>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</si>
  <si>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</si>
  <si>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</si>
  <si>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</si>
  <si>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</si>
  <si>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</si>
  <si>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</si>
  <si>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</si>
  <si>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</si>
  <si>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</si>
  <si>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</si>
  <si>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</si>
  <si>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</si>
  <si>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</si>
  <si>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</si>
  <si>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</si>
  <si>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</si>
  <si>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</si>
  <si>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</si>
  <si>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</si>
  <si>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</si>
  <si>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</si>
  <si>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</si>
  <si>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</si>
  <si>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</si>
  <si>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</si>
  <si>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</si>
  <si>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</si>
  <si>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</si>
  <si>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</si>
  <si>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</si>
  <si>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</si>
  <si>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</si>
  <si>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</si>
  <si>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</si>
  <si>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</si>
  <si>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</si>
  <si>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</si>
  <si>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</si>
  <si>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</si>
  <si>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</si>
  <si>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</si>
  <si>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</si>
  <si>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</si>
  <si>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</si>
  <si>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</si>
  <si>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</si>
  <si>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</si>
  <si>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</si>
  <si>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</si>
  <si>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</si>
  <si>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</si>
  <si>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</si>
  <si>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</si>
  <si>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</si>
  <si>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</si>
  <si>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</si>
  <si>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</si>
  <si>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</si>
  <si>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</si>
  <si>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</si>
  <si>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</si>
  <si>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</si>
  <si>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</si>
  <si>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</si>
  <si>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</si>
  <si>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</si>
  <si>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</si>
  <si>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</si>
  <si>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</si>
  <si>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</si>
  <si>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</si>
  <si>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</si>
  <si>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</si>
  <si>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</si>
  <si>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</si>
  <si>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</si>
  <si>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</si>
  <si>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</si>
  <si>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</si>
  <si>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</si>
  <si>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</si>
  <si>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</si>
  <si>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</si>
  <si>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</si>
  <si>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</si>
  <si>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</si>
  <si>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</si>
  <si>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</si>
  <si>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</si>
  <si>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</si>
  <si>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</si>
  <si>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</si>
  <si>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</si>
  <si>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</si>
  <si>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</si>
  <si>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</si>
  <si>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</si>
  <si>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</si>
  <si>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</si>
  <si>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</si>
  <si>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</si>
  <si>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</si>
  <si>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</si>
  <si>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</si>
  <si>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</si>
  <si>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</si>
  <si>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</si>
  <si>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</si>
  <si>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</si>
  <si>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</si>
  <si>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</si>
  <si>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</si>
  <si>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</si>
  <si>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</si>
  <si>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</si>
  <si>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</si>
  <si>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</si>
  <si>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</si>
  <si>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</si>
  <si>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</si>
  <si>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</si>
  <si>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</si>
  <si>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</si>
  <si>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</si>
  <si>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</si>
  <si>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</si>
  <si>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</si>
  <si>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</si>
  <si>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</si>
  <si>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</si>
  <si>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</si>
  <si>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</si>
  <si>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</si>
  <si>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</si>
  <si>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</si>
  <si>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</si>
  <si>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</si>
  <si>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</si>
  <si>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</si>
  <si>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</si>
  <si>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</si>
  <si>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</si>
  <si>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</si>
  <si>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</si>
  <si>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</si>
  <si>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</si>
  <si>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</si>
  <si>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</si>
  <si>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</si>
  <si>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</si>
  <si>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</si>
  <si>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</si>
  <si>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</si>
  <si>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</si>
  <si>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</si>
  <si>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</si>
  <si>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</si>
  <si>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</si>
  <si>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</si>
  <si>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</si>
  <si>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</si>
  <si>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</si>
  <si>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</si>
  <si>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</si>
  <si>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</si>
  <si>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</si>
  <si>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</si>
  <si>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</si>
  <si>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</si>
  <si>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</si>
  <si>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</si>
  <si>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</si>
  <si>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</si>
  <si>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</si>
  <si>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</si>
  <si>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</si>
  <si>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</si>
  <si>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</si>
  <si>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</si>
  <si>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</si>
  <si>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</si>
  <si>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</si>
  <si>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</si>
  <si>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</si>
  <si>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</si>
  <si>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</si>
  <si>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</si>
  <si>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</si>
  <si>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</si>
  <si>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</si>
  <si>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</si>
  <si>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</si>
  <si>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</si>
  <si>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</si>
  <si>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</si>
  <si>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</si>
  <si>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</si>
  <si>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</si>
  <si>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</si>
  <si>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</si>
  <si>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</si>
  <si>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</si>
  <si>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</si>
  <si>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</si>
  <si>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</si>
  <si>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</si>
  <si>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</si>
  <si>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</si>
  <si>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</si>
  <si>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</si>
  <si>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</si>
  <si>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</si>
  <si>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</si>
  <si>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</si>
  <si>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</si>
  <si>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</si>
  <si>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</si>
  <si>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</si>
  <si>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</si>
  <si>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</si>
  <si>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</si>
  <si>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</si>
  <si>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</si>
  <si>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</si>
  <si>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</si>
  <si>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</si>
  <si>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</si>
  <si>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</si>
  <si>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</si>
  <si>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</si>
  <si>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</si>
  <si>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</si>
  <si>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</si>
  <si>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</si>
  <si>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</si>
  <si>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</si>
  <si>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</si>
  <si>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</si>
  <si>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</si>
  <si>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</si>
  <si>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</si>
  <si>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</si>
  <si>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</si>
  <si>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</si>
  <si>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</si>
  <si>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</si>
  <si>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</si>
  <si>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</si>
  <si>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</si>
  <si>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</si>
  <si>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</si>
  <si>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</si>
  <si>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</si>
  <si>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</si>
  <si>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</si>
  <si>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</si>
  <si>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</si>
  <si>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</si>
  <si>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</si>
  <si>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</si>
  <si>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</si>
  <si>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</si>
  <si>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</si>
  <si>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</si>
  <si>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</si>
  <si>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</si>
  <si>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</si>
  <si>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</si>
  <si>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</si>
  <si>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</si>
  <si>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</si>
  <si>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</si>
  <si>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</si>
  <si>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</si>
  <si>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</si>
  <si>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</si>
  <si>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</si>
  <si>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</si>
  <si>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</si>
  <si>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</si>
  <si>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</si>
  <si>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</si>
  <si>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</si>
  <si>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</si>
  <si>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</si>
  <si>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</si>
  <si>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</si>
  <si>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</si>
  <si>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</si>
  <si>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</si>
  <si>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</si>
  <si>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</si>
  <si>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</si>
  <si>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</si>
  <si>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</si>
  <si>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</si>
  <si>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</si>
  <si>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</si>
  <si>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</si>
  <si>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</si>
  <si>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</si>
  <si>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</si>
  <si>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</si>
  <si>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</si>
  <si>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</si>
  <si>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</si>
  <si>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</si>
  <si>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</si>
  <si>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</si>
  <si>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</si>
  <si>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</si>
  <si>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</si>
  <si>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</si>
  <si>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</si>
  <si>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</si>
  <si>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</si>
  <si>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</si>
  <si>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</si>
  <si>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</si>
  <si>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</si>
  <si>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</si>
  <si>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</si>
  <si>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</si>
  <si>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</si>
  <si>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</si>
  <si>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</si>
  <si>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</si>
  <si>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</si>
  <si>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</si>
  <si>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</si>
  <si>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</si>
  <si>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</si>
  <si>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</si>
  <si>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</si>
  <si>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</si>
  <si>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</si>
  <si>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</si>
  <si>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</si>
  <si>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</si>
  <si>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</si>
  <si>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</si>
  <si>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</si>
  <si>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</si>
  <si>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</si>
  <si>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</si>
  <si>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</si>
  <si>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</si>
  <si>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</si>
  <si>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</si>
  <si>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</si>
  <si>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</si>
  <si>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</si>
  <si>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</si>
  <si>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</si>
  <si>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</si>
  <si>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</si>
  <si>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</si>
  <si>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</si>
  <si>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</si>
  <si>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</si>
  <si>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</si>
  <si>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</si>
  <si>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</si>
  <si>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</si>
  <si>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</si>
  <si>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</si>
  <si>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</si>
  <si>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</si>
  <si>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</si>
  <si>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</si>
  <si>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</si>
  <si>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</si>
  <si>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</si>
  <si>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</si>
  <si>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</si>
  <si>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</si>
  <si>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</si>
  <si>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</si>
  <si>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</si>
  <si>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</si>
  <si>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</si>
  <si>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</si>
  <si>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</si>
  <si>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</si>
  <si>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</si>
  <si>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</si>
  <si>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</si>
  <si>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</si>
  <si>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</si>
  <si>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</si>
  <si>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</si>
  <si>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</si>
  <si>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</si>
  <si>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</si>
  <si>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</si>
  <si>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</si>
  <si>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</si>
  <si>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</si>
  <si>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</si>
  <si>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</si>
  <si>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</si>
  <si>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</si>
  <si>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</si>
  <si>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</si>
  <si>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</si>
  <si>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</si>
  <si>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</si>
  <si>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</si>
  <si>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</si>
  <si>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</si>
  <si>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</si>
  <si>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</si>
  <si>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</si>
  <si>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</si>
  <si>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</si>
  <si>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</si>
  <si>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</si>
  <si>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</si>
  <si>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</si>
  <si>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</si>
  <si>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</si>
  <si>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</si>
  <si>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</si>
  <si>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</si>
  <si>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</si>
  <si>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</si>
  <si>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</si>
  <si>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</si>
  <si>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</si>
  <si>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</si>
  <si>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</si>
  <si>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</si>
  <si>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</si>
  <si>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</si>
  <si>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</si>
  <si>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</si>
  <si>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</si>
  <si>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</si>
  <si>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</si>
  <si>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</si>
  <si>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</si>
  <si>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</si>
  <si>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</si>
  <si>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</si>
  <si>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</si>
  <si>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</si>
  <si>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</si>
  <si>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</si>
  <si>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</si>
  <si>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</si>
  <si>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</si>
  <si>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</si>
  <si>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</si>
  <si>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</si>
  <si>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</si>
  <si>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</si>
  <si>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</si>
  <si>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</si>
  <si>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</si>
  <si>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</si>
  <si>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</si>
  <si>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</si>
  <si>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</si>
  <si>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</si>
  <si>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</si>
  <si>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</si>
  <si>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</si>
  <si>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</si>
  <si>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</si>
  <si>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</si>
  <si>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</si>
  <si>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</si>
  <si>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</si>
  <si>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</si>
  <si>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</si>
  <si>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</si>
  <si>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</si>
  <si>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</si>
  <si>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</si>
  <si>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</si>
  <si>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</si>
  <si>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</si>
  <si>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</si>
  <si>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</si>
  <si>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</si>
  <si>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</si>
  <si>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</si>
  <si>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</si>
  <si>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</si>
  <si>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</si>
  <si>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</si>
  <si>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</si>
  <si>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</si>
  <si>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</si>
  <si>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</si>
  <si>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</si>
  <si>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</si>
  <si>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</si>
  <si>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</si>
  <si>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</si>
  <si>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</si>
  <si>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</si>
  <si>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</si>
  <si>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</si>
  <si>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</si>
  <si>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</si>
  <si>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</si>
  <si>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</si>
  <si>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</si>
  <si>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</si>
  <si>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</si>
  <si>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</si>
  <si>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</si>
  <si>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</si>
  <si>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</si>
  <si>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</si>
  <si>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</si>
  <si>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</si>
  <si>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</si>
  <si>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</si>
  <si>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</si>
  <si>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</si>
  <si>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</si>
  <si>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</si>
  <si>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</si>
  <si>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</si>
  <si>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</si>
  <si>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</si>
  <si>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</si>
  <si>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</si>
  <si>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</si>
  <si>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</si>
  <si>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</si>
  <si>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</si>
  <si>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</si>
  <si>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</si>
  <si>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</si>
  <si>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</si>
  <si>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</si>
  <si>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</si>
  <si>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</si>
  <si>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</si>
  <si>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</si>
  <si>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</si>
  <si>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</si>
  <si>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</si>
  <si>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</si>
  <si>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</si>
  <si>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</si>
  <si>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</si>
  <si>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</si>
  <si>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</si>
  <si>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</si>
  <si>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</si>
  <si>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</si>
  <si>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</si>
  <si>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</si>
  <si>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</si>
  <si>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</si>
  <si>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</si>
  <si>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</si>
  <si>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</si>
  <si>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</si>
  <si>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</si>
  <si>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</si>
  <si>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</si>
  <si>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</si>
  <si>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</si>
  <si>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</si>
  <si>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</si>
  <si>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</si>
  <si>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</si>
  <si>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</si>
  <si>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</si>
  <si>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</si>
  <si>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</si>
  <si>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</si>
  <si>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</si>
  <si>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</si>
  <si>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</si>
  <si>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</si>
  <si>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</si>
  <si>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</si>
  <si>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</si>
  <si>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</si>
  <si>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</si>
  <si>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</si>
  <si>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</si>
  <si>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</si>
  <si>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</si>
  <si>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</si>
  <si>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</si>
  <si>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</si>
  <si>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</si>
  <si>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</si>
  <si>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</si>
  <si>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</si>
  <si>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</si>
  <si>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</si>
  <si>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</si>
  <si>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</si>
  <si>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</si>
  <si>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</si>
  <si>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</si>
  <si>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</si>
  <si>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</si>
  <si>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</si>
  <si>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</si>
  <si>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</si>
  <si>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</si>
  <si>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</si>
  <si>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</si>
  <si>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</si>
  <si>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</si>
  <si>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</si>
  <si>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</si>
  <si>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</si>
  <si>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</si>
  <si>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</si>
  <si>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</si>
  <si>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</si>
  <si>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</si>
  <si>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</si>
  <si>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</si>
  <si>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</si>
  <si>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</si>
  <si>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</si>
  <si>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</si>
  <si>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</si>
  <si>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</si>
  <si>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</si>
  <si>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</si>
  <si>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</si>
  <si>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</si>
  <si>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</si>
  <si>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</si>
  <si>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</si>
  <si>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</si>
  <si>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</si>
  <si>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</si>
  <si>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</si>
  <si>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</si>
  <si>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</si>
  <si>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</si>
  <si>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</si>
  <si>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</si>
  <si>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</si>
  <si>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</si>
  <si>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</si>
  <si>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</si>
  <si>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</si>
  <si>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</si>
  <si>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</si>
  <si>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</si>
  <si>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</si>
  <si>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</si>
  <si>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</si>
  <si>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</si>
  <si>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</si>
  <si>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</si>
  <si>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</si>
  <si>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</si>
  <si>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</si>
  <si>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</si>
  <si>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</si>
  <si>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</si>
  <si>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</si>
  <si>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</si>
  <si>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</si>
  <si>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</si>
  <si>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</si>
  <si>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</si>
  <si>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</si>
  <si>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</si>
  <si>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</si>
  <si>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</si>
  <si>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</si>
  <si>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</si>
  <si>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</si>
  <si>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</si>
  <si>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</si>
  <si>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</si>
  <si>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</si>
  <si>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</si>
  <si>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</si>
  <si>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</si>
  <si>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</si>
  <si>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</si>
  <si>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</si>
  <si>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</si>
  <si>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</si>
  <si>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</si>
  <si>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</si>
  <si>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</si>
  <si>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</si>
  <si>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</si>
  <si>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</si>
  <si>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</si>
  <si>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</si>
  <si>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</si>
  <si>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</si>
  <si>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</si>
  <si>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</si>
  <si>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</si>
  <si>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</si>
  <si>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</si>
  <si>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</si>
  <si>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</si>
  <si>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</si>
  <si>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</si>
  <si>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</si>
  <si>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</si>
  <si>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</si>
  <si>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</si>
  <si>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</si>
  <si>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</si>
  <si>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</si>
  <si>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</si>
  <si>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</si>
  <si>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</si>
  <si>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</si>
  <si>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</si>
  <si>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</si>
  <si>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</si>
  <si>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</si>
  <si>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</si>
  <si>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</si>
  <si>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</si>
  <si>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</si>
  <si>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</si>
  <si>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</si>
  <si>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</si>
  <si>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</si>
  <si>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</si>
  <si>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</si>
  <si>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</si>
  <si>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</si>
  <si>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</si>
  <si>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</si>
  <si>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</si>
  <si>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</si>
  <si>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</si>
  <si>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</si>
  <si>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</si>
  <si>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</si>
  <si>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</si>
  <si>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</si>
  <si>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</si>
  <si>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</si>
  <si>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</si>
  <si>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</si>
  <si>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</si>
  <si>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</si>
  <si>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</si>
  <si>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</si>
  <si>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</si>
  <si>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</si>
  <si>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</si>
  <si>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</si>
  <si>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</si>
  <si>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</si>
  <si>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</si>
  <si>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</si>
  <si>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</si>
  <si>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</si>
  <si>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</si>
  <si>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</si>
  <si>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</si>
  <si>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</si>
  <si>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</si>
  <si>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</si>
  <si>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</si>
  <si>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</si>
  <si>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</si>
  <si>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</si>
  <si>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</si>
  <si>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</si>
  <si>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</si>
  <si>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</si>
  <si>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</si>
  <si>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</si>
  <si>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</si>
  <si>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</si>
  <si>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</si>
  <si>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</si>
  <si>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</si>
  <si>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</si>
  <si>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</si>
  <si>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</si>
  <si>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</si>
  <si>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</si>
  <si>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</si>
  <si>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</si>
  <si>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</si>
  <si>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</si>
  <si>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</si>
  <si>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</si>
  <si>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</si>
  <si>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</si>
  <si>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</si>
  <si>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</si>
  <si>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</si>
  <si>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</si>
  <si>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</si>
  <si>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</si>
  <si>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</si>
  <si>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</si>
  <si>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</si>
  <si>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</si>
  <si>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</si>
  <si>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</si>
  <si>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</si>
  <si>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</si>
  <si>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</si>
  <si>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</si>
  <si>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</si>
  <si>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</si>
  <si>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</si>
  <si>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</si>
  <si>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</si>
  <si>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</si>
  <si>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</si>
  <si>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</si>
  <si>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</si>
  <si>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</si>
  <si>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</si>
  <si>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</si>
  <si>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</si>
  <si>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</si>
  <si>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</si>
  <si>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</si>
  <si>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</si>
  <si>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</si>
  <si>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</si>
  <si>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</si>
  <si>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</si>
  <si>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</si>
  <si>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</si>
  <si>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</si>
  <si>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</si>
  <si>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</si>
  <si>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</si>
  <si>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</si>
  <si>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</si>
  <si>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</si>
  <si>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</si>
  <si>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</si>
  <si>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</si>
  <si>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</si>
  <si>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</si>
  <si>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</si>
  <si>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</si>
  <si>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</si>
  <si>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</si>
  <si>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</si>
  <si>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</si>
  <si>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</si>
  <si>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</si>
  <si>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</si>
  <si>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</si>
  <si>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</si>
  <si>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</si>
  <si>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</si>
  <si>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</si>
  <si>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</si>
  <si>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</si>
  <si>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</si>
  <si>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</si>
  <si>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</si>
  <si>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</si>
  <si>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</si>
  <si>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</si>
  <si>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</si>
  <si>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</si>
  <si>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</si>
  <si>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</si>
  <si>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</si>
  <si>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</si>
  <si>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</si>
  <si>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</si>
  <si>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</si>
  <si>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</si>
  <si>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</si>
  <si>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</si>
  <si>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</si>
  <si>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</si>
  <si>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</si>
  <si>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</si>
  <si>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</si>
  <si>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</si>
  <si>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</si>
  <si>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</si>
  <si>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</si>
  <si>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</si>
  <si>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</si>
  <si>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</si>
  <si>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</si>
  <si>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</si>
  <si>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</si>
  <si>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</si>
  <si>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</si>
  <si>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</si>
  <si>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</si>
  <si>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</si>
  <si>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</si>
  <si>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</si>
  <si>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</si>
  <si>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</si>
  <si>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</si>
  <si>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</si>
  <si>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</si>
  <si>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</si>
  <si>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</si>
  <si>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</si>
  <si>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</si>
  <si>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</si>
  <si>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</si>
  <si>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</si>
  <si>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</si>
  <si>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</si>
  <si>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</si>
  <si>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</si>
  <si>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</si>
  <si>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</si>
  <si>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</si>
  <si>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</si>
  <si>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</si>
  <si>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</si>
  <si>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</si>
  <si>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</si>
  <si>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</si>
  <si>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</si>
  <si>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</si>
  <si>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</si>
  <si>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</si>
  <si>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</si>
  <si>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</si>
  <si>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</si>
  <si>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</si>
  <si>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</si>
  <si>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</si>
  <si>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</si>
  <si>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</si>
  <si>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</si>
  <si>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</si>
  <si>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</si>
  <si>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</si>
  <si>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</si>
  <si>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</si>
  <si>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</si>
  <si>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</si>
  <si>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</si>
  <si>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</si>
  <si>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</si>
  <si>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</si>
  <si>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</si>
  <si>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</si>
  <si>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</si>
  <si>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</si>
  <si>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</si>
  <si>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</si>
  <si>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</si>
  <si>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</si>
  <si>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</si>
  <si>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</si>
  <si>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</si>
  <si>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</si>
  <si>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</si>
  <si>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</si>
  <si>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</si>
  <si>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</si>
  <si>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</si>
  <si>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</si>
  <si>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</si>
  <si>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</si>
  <si>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</si>
  <si>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</si>
  <si>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</si>
  <si>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</si>
  <si>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</si>
  <si>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</si>
  <si>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</si>
  <si>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</si>
  <si>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</si>
  <si>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</si>
  <si>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</si>
  <si>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</si>
  <si>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</si>
  <si>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</si>
  <si>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</si>
  <si>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</si>
  <si>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</si>
  <si>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</si>
  <si>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</si>
  <si>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</si>
  <si>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</si>
  <si>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</si>
  <si>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</si>
  <si>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</si>
  <si>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</si>
  <si>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</si>
  <si>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</si>
  <si>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</si>
  <si>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</si>
  <si>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</si>
  <si>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</si>
  <si>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</si>
  <si>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</si>
  <si>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</si>
  <si>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</si>
  <si>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</si>
  <si>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</si>
  <si>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</si>
  <si>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</si>
  <si>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</si>
  <si>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</si>
  <si>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</si>
  <si>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</si>
  <si>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</si>
  <si>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</si>
  <si>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</si>
  <si>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</si>
  <si>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</si>
  <si>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</si>
  <si>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</si>
  <si>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</si>
  <si>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</si>
  <si>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</si>
  <si>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</si>
  <si>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</si>
  <si>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</si>
  <si>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</si>
  <si>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</si>
  <si>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</si>
  <si>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</si>
  <si>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</si>
  <si>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</si>
  <si>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</si>
  <si>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</si>
  <si>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</si>
  <si>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</si>
  <si>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</si>
  <si>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</si>
  <si>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</si>
  <si>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</si>
  <si>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</si>
  <si>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</si>
  <si>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</si>
  <si>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</si>
  <si>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</si>
  <si>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</si>
  <si>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</si>
  <si>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</si>
  <si>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</si>
  <si>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</si>
  <si>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</si>
  <si>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</si>
  <si>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</si>
  <si>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</si>
  <si>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</si>
  <si>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</si>
  <si>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</si>
  <si>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</si>
  <si>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</si>
  <si>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</si>
  <si>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</si>
  <si>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</si>
  <si>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</si>
  <si>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</si>
  <si>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</si>
  <si>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</si>
  <si>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</si>
  <si>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</si>
  <si>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</si>
  <si>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</si>
  <si>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</si>
  <si>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</si>
  <si>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</si>
  <si>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</si>
  <si>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</si>
  <si>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</si>
  <si>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</si>
  <si>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</si>
  <si>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</si>
  <si>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</si>
  <si>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</si>
  <si>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</si>
  <si>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</si>
  <si>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</si>
  <si>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</si>
  <si>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</si>
  <si>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</si>
  <si>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</si>
  <si>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</si>
  <si>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</si>
  <si>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</si>
  <si>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</si>
  <si>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</si>
  <si>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</si>
  <si>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</si>
  <si>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</si>
  <si>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</si>
  <si>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</si>
  <si>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</si>
  <si>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</si>
  <si>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</si>
  <si>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</si>
  <si>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</si>
  <si>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</si>
  <si>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</si>
  <si>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</si>
  <si>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</si>
  <si>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</si>
  <si>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</si>
  <si>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</si>
  <si>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</si>
  <si>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</si>
  <si>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</si>
  <si>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</si>
  <si>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</si>
  <si>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</si>
  <si>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</si>
  <si>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</si>
  <si>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</si>
  <si>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</si>
  <si>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</si>
  <si>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</si>
  <si>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</si>
  <si>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</si>
  <si>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</si>
  <si>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</si>
  <si>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</si>
  <si>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</si>
  <si>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</si>
  <si>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</si>
  <si>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</si>
  <si>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</si>
  <si>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</si>
  <si>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</si>
  <si>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</si>
  <si>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</si>
  <si>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</si>
  <si>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</si>
  <si>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</si>
  <si>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</si>
  <si>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</si>
  <si>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</si>
  <si>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</si>
  <si>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</si>
  <si>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</si>
  <si>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</si>
  <si>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</si>
  <si>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</si>
  <si>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</si>
  <si>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</si>
  <si>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</si>
  <si>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</si>
  <si>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</si>
  <si>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</si>
  <si>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</si>
  <si>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</si>
  <si>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</si>
  <si>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</si>
  <si>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</si>
  <si>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</si>
  <si>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</si>
  <si>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</si>
  <si>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</si>
  <si>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</si>
  <si>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</si>
  <si>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</si>
  <si>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</si>
  <si>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</si>
  <si>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</si>
  <si>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</si>
  <si>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</si>
  <si>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</si>
  <si>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</si>
  <si>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</si>
  <si>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</si>
  <si>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</si>
  <si>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</si>
  <si>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</si>
  <si>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</si>
  <si>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</si>
  <si>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</si>
  <si>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</si>
  <si>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</si>
  <si>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</si>
  <si>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</si>
  <si>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</si>
  <si>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</si>
  <si>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</si>
  <si>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</si>
  <si>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</si>
  <si>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</si>
  <si>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</si>
  <si>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</si>
  <si>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</si>
  <si>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</si>
  <si>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</si>
  <si>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</si>
  <si>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</si>
  <si>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</si>
  <si>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</si>
  <si>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</si>
  <si>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</si>
  <si>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</si>
  <si>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</si>
  <si>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</si>
  <si>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</si>
  <si>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</si>
  <si>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</si>
  <si>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</si>
  <si>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</si>
  <si>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</si>
  <si>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</si>
  <si>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</si>
  <si>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</si>
  <si>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</si>
  <si>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</si>
  <si>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</si>
  <si>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</si>
  <si>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</si>
  <si>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</si>
  <si>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</si>
  <si>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</si>
  <si>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</si>
  <si>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</si>
  <si>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</si>
  <si>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</si>
  <si>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</si>
  <si>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</si>
  <si>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</si>
  <si>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</si>
  <si>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</si>
  <si>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</si>
  <si>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</si>
  <si>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</si>
  <si>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</si>
  <si>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</si>
  <si>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</si>
  <si>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</si>
  <si>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</si>
  <si>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</si>
  <si>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</si>
  <si>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</si>
  <si>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</si>
  <si>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</si>
  <si>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</si>
  <si>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</si>
  <si>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</si>
  <si>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</si>
  <si>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</si>
  <si>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</si>
  <si>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</si>
  <si>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</si>
  <si>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</si>
  <si>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</si>
  <si>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</si>
  <si>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</si>
  <si>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</si>
  <si>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</si>
  <si>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</si>
  <si>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</si>
  <si>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</si>
  <si>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</si>
  <si>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</si>
  <si>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</si>
  <si>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</si>
  <si>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</si>
  <si>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</si>
  <si>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</si>
  <si>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</si>
  <si>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</si>
  <si>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</si>
  <si>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</si>
  <si>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</si>
  <si>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</si>
  <si>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</si>
  <si>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</si>
  <si>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</si>
  <si>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</si>
  <si>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</si>
  <si>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</si>
  <si>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</si>
  <si>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</si>
  <si>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</si>
  <si>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</si>
  <si>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</si>
  <si>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</si>
  <si>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</si>
  <si>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</si>
  <si>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</si>
  <si>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</si>
  <si>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</si>
  <si>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</si>
  <si>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</si>
  <si>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</si>
  <si>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</si>
  <si>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</si>
  <si>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</si>
  <si>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</si>
  <si>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</si>
  <si>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</si>
  <si>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</si>
  <si>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</si>
  <si>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</si>
  <si>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</si>
  <si>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</si>
  <si>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</si>
  <si>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</si>
  <si>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</si>
  <si>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</si>
  <si>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</si>
  <si>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</si>
  <si>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</si>
  <si>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</si>
  <si>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</si>
  <si>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</si>
  <si>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</si>
  <si>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</si>
  <si>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</si>
  <si>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</si>
  <si>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</si>
  <si>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</si>
  <si>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</si>
  <si>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</si>
  <si>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</si>
  <si>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</si>
  <si>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</si>
  <si>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</si>
  <si>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</si>
  <si>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</si>
  <si>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</si>
  <si>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</si>
  <si>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</si>
  <si>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</si>
  <si>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</si>
  <si>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</si>
  <si>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</si>
  <si>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</si>
  <si>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</si>
  <si>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</si>
  <si>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</si>
  <si>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</si>
  <si>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</si>
  <si>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</si>
  <si>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</si>
  <si>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</si>
  <si>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</si>
  <si>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</si>
  <si>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</si>
  <si>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</si>
  <si>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</si>
  <si>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</si>
  <si>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</si>
  <si>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</si>
  <si>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</si>
  <si>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</si>
  <si>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</si>
  <si>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</si>
  <si>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</si>
  <si>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</si>
  <si>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</si>
  <si>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</si>
  <si>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</si>
  <si>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</si>
  <si>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</si>
  <si>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</si>
  <si>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</si>
  <si>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</si>
  <si>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</si>
  <si>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</si>
  <si>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</si>
  <si>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</si>
  <si>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</si>
  <si>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</si>
  <si>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</si>
  <si>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</si>
  <si>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</si>
  <si>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</si>
  <si>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</si>
  <si>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</si>
  <si>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</si>
  <si>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</si>
  <si>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</si>
  <si>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</si>
  <si>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</si>
  <si>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</si>
  <si>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</si>
  <si>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</si>
  <si>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</si>
  <si>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</si>
  <si>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</si>
  <si>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</si>
  <si>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</si>
  <si>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</si>
  <si>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</si>
  <si>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</si>
  <si>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</si>
  <si>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</si>
  <si>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</si>
  <si>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</si>
  <si>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</si>
  <si>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</si>
  <si>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</si>
  <si>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</si>
  <si>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</si>
  <si>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</si>
  <si>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</si>
  <si>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</si>
  <si>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</si>
  <si>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</si>
  <si>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</si>
  <si>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</si>
  <si>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</si>
  <si>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</si>
  <si>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</si>
  <si>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</si>
  <si>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</si>
  <si>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</si>
  <si>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</si>
  <si>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</si>
  <si>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</si>
  <si>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</si>
  <si>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</si>
  <si>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</si>
  <si>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</si>
  <si>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</si>
  <si>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</si>
  <si>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</si>
  <si>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</si>
  <si>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</si>
  <si>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</si>
  <si>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</si>
  <si>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</si>
  <si>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</si>
  <si>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</si>
  <si>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</si>
  <si>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</si>
  <si>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</si>
  <si>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</si>
  <si>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</si>
  <si>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</si>
  <si>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</si>
  <si>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</si>
  <si>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</si>
  <si>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</si>
  <si>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</si>
  <si>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</si>
  <si>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</si>
  <si>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</si>
  <si>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</si>
  <si>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</si>
  <si>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</si>
  <si>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</si>
  <si>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</si>
  <si>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</si>
  <si>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</si>
  <si>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</si>
  <si>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</si>
  <si>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</si>
  <si>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</si>
  <si>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</si>
  <si>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</si>
  <si>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</si>
  <si>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</si>
  <si>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</si>
  <si>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</si>
  <si>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</si>
  <si>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</si>
  <si>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</si>
  <si>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</si>
  <si>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</si>
  <si>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</si>
  <si>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</si>
  <si>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</si>
  <si>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</si>
  <si>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</si>
  <si>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</si>
  <si>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</si>
  <si>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</si>
  <si>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</si>
  <si>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</si>
  <si>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</si>
  <si>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</si>
  <si>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</si>
  <si>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</si>
  <si>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</si>
  <si>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</si>
  <si>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</si>
  <si>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</si>
  <si>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</si>
  <si>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</si>
  <si>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</si>
  <si>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</si>
  <si>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</si>
  <si>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</si>
  <si>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</si>
  <si>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</si>
  <si>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</si>
  <si>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</si>
  <si>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</si>
  <si>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</si>
  <si>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</si>
  <si>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</si>
  <si>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</si>
  <si>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</si>
  <si>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</si>
  <si>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</si>
  <si>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</si>
  <si>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</si>
  <si>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</si>
  <si>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</si>
  <si>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</si>
  <si>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</si>
  <si>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</si>
  <si>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</si>
  <si>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</si>
  <si>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</si>
  <si>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</si>
  <si>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</si>
  <si>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</si>
  <si>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</si>
  <si>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</si>
  <si>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</si>
  <si>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</si>
  <si>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</si>
  <si>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</si>
  <si>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</si>
  <si>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</si>
  <si>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</si>
  <si>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</si>
  <si>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</si>
  <si>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</si>
  <si>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</si>
  <si>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</si>
  <si>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</si>
  <si>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</si>
  <si>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</si>
  <si>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</si>
  <si>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</si>
  <si>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</si>
  <si>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</si>
  <si>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</si>
  <si>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</si>
  <si>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</si>
  <si>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</si>
  <si>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</si>
  <si>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</si>
  <si>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</si>
  <si>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</si>
  <si>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</si>
  <si>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</si>
  <si>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</si>
  <si>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</si>
  <si>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</si>
  <si>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</si>
  <si>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</si>
  <si>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</si>
  <si>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</si>
  <si>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</si>
  <si>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</si>
  <si>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</si>
  <si>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</si>
  <si>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</si>
  <si>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</si>
  <si>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</si>
  <si>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</si>
  <si>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</si>
  <si>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</si>
  <si>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</si>
  <si>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</si>
  <si>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</si>
  <si>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</si>
  <si>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</si>
  <si>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</si>
  <si>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</si>
  <si>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</si>
  <si>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</si>
  <si>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</si>
  <si>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</si>
  <si>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</si>
  <si>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</si>
  <si>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</si>
  <si>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</si>
  <si>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</si>
  <si>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</si>
  <si>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</si>
  <si>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</si>
  <si>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</si>
  <si>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</si>
  <si>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</si>
  <si>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</si>
  <si>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</si>
  <si>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</si>
  <si>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</si>
  <si>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</si>
  <si>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</si>
  <si>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</si>
  <si>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</si>
  <si>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</si>
  <si>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</si>
  <si>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</si>
  <si>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</si>
  <si>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</si>
  <si>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</si>
  <si>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</si>
  <si>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</si>
  <si>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</si>
  <si>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</si>
  <si>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</si>
  <si>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</si>
  <si>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</si>
  <si>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</si>
  <si>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</si>
  <si>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</si>
  <si>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</si>
  <si>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</si>
  <si>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</si>
  <si>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</si>
  <si>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</si>
  <si>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</si>
  <si>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</si>
  <si>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</si>
  <si>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</si>
  <si>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</si>
  <si>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</si>
  <si>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</si>
  <si>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</si>
  <si>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</si>
  <si>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</si>
  <si>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</si>
  <si>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</si>
  <si>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</si>
  <si>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</si>
  <si>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</si>
  <si>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</si>
  <si>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</si>
  <si>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</si>
  <si>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</si>
  <si>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</si>
  <si>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</si>
  <si>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</si>
  <si>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</si>
  <si>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</si>
  <si>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</si>
  <si>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</si>
  <si>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</si>
  <si>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</si>
  <si>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</si>
  <si>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</si>
  <si>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</si>
  <si>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</si>
  <si>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</si>
  <si>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</si>
  <si>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</si>
  <si>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</si>
  <si>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</si>
  <si>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</si>
  <si>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</si>
  <si>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</si>
  <si>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</si>
  <si>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</si>
  <si>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</si>
  <si>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</si>
  <si>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</si>
  <si>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</si>
  <si>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</si>
  <si>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</si>
  <si>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</si>
  <si>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</si>
  <si>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</si>
  <si>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</si>
  <si>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</si>
  <si>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</si>
  <si>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</si>
  <si>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</si>
  <si>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</si>
  <si>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</si>
  <si>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</si>
  <si>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</si>
  <si>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</si>
  <si>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</si>
  <si>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</si>
  <si>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</si>
  <si>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</si>
  <si>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</si>
  <si>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</si>
  <si>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</si>
  <si>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</si>
  <si>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</si>
  <si>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</si>
  <si>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</si>
  <si>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</si>
  <si>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</si>
  <si>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</si>
  <si>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</si>
  <si>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</si>
  <si>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</si>
  <si>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</si>
  <si>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</si>
  <si>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</si>
  <si>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</si>
  <si>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</si>
  <si>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</si>
  <si>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</si>
  <si>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</si>
  <si>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</si>
  <si>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</si>
  <si>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</si>
  <si>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</si>
  <si>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</si>
  <si>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</si>
  <si>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</si>
  <si>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</si>
  <si>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</si>
  <si>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</si>
  <si>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</si>
  <si>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</si>
  <si>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</si>
  <si>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</si>
  <si>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</si>
  <si>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</si>
  <si>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</si>
  <si>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</si>
  <si>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</si>
  <si>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</si>
  <si>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</si>
  <si>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</si>
  <si>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</si>
  <si>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</si>
  <si>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</si>
  <si>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</si>
  <si>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</si>
  <si>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</si>
  <si>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</si>
  <si>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</si>
  <si>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</si>
  <si>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</si>
  <si>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</si>
  <si>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</si>
  <si>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</si>
  <si>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</si>
  <si>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</si>
  <si>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</si>
  <si>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</si>
  <si>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</si>
  <si>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</si>
  <si>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</si>
  <si>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</si>
  <si>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</si>
  <si>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</si>
  <si>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</si>
  <si>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</si>
  <si>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</si>
  <si>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</si>
  <si>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</si>
  <si>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</si>
  <si>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</si>
  <si>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</si>
  <si>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</si>
  <si>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</si>
  <si>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</si>
  <si>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</si>
  <si>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</si>
  <si>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</si>
  <si>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</si>
  <si>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</si>
  <si>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</si>
  <si>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</si>
  <si>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</si>
  <si>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</si>
  <si>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</si>
  <si>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</si>
  <si>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</si>
  <si>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</si>
  <si>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</si>
  <si>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</si>
  <si>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</si>
  <si>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</si>
  <si>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</si>
  <si>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</si>
  <si>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</si>
  <si>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</si>
  <si>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</si>
  <si>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</si>
  <si>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</si>
  <si>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</si>
  <si>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</si>
  <si>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</si>
  <si>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</si>
  <si>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</si>
  <si>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</si>
  <si>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</si>
  <si>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</si>
  <si>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</si>
  <si>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</si>
  <si>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</si>
  <si>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</si>
  <si>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</si>
  <si>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</si>
  <si>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</si>
  <si>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</si>
  <si>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</si>
  <si>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</si>
  <si>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</si>
  <si>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</si>
  <si>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</si>
  <si>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</si>
  <si>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</si>
  <si>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</si>
  <si>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</si>
  <si>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</si>
  <si>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</si>
  <si>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</si>
  <si>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</si>
  <si>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</si>
  <si>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</si>
  <si>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</si>
  <si>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</si>
  <si>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</si>
  <si>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</si>
  <si>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</si>
  <si>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</si>
  <si>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</si>
  <si>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</si>
  <si>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</si>
  <si>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</si>
  <si>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</si>
  <si>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</si>
  <si>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</si>
  <si>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</si>
  <si>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</si>
  <si>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</si>
  <si>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</si>
  <si>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</si>
  <si>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</si>
  <si>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</si>
  <si>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</si>
  <si>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</si>
  <si>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</si>
  <si>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</si>
  <si>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</si>
  <si>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</si>
  <si>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</si>
  <si>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</si>
  <si>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</si>
  <si>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</si>
  <si>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</si>
  <si>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</si>
  <si>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</si>
  <si>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</si>
  <si>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</si>
  <si>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</si>
  <si>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</si>
  <si>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</si>
  <si>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</si>
  <si>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</si>
  <si>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</si>
  <si>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</si>
  <si>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</si>
  <si>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</si>
  <si>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</si>
  <si>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</si>
  <si>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</si>
  <si>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</si>
  <si>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</si>
  <si>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</si>
  <si>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</si>
  <si>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</si>
  <si>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</si>
  <si>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</si>
  <si>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</si>
  <si>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</si>
  <si>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</si>
  <si>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</si>
  <si>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</si>
  <si>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</si>
  <si>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</si>
  <si>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</si>
  <si>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</si>
  <si>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</si>
  <si>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</si>
  <si>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</si>
  <si>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</si>
  <si>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</si>
  <si>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</si>
  <si>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</si>
  <si>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</si>
  <si>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</si>
  <si>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</si>
  <si>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</si>
  <si>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</si>
  <si>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</si>
  <si>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</si>
  <si>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</si>
  <si>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</si>
  <si>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</si>
  <si>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</si>
  <si>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</si>
  <si>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</si>
  <si>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</si>
  <si>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</si>
  <si>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</si>
  <si>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</si>
  <si>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</si>
  <si>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</si>
  <si>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</si>
  <si>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</si>
  <si>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</si>
  <si>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</si>
  <si>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</si>
  <si>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</si>
  <si>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</si>
  <si>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</si>
  <si>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</si>
  <si>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</si>
  <si>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</si>
  <si>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</si>
  <si>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</si>
  <si>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</si>
  <si>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</si>
  <si>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</si>
  <si>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</si>
  <si>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</si>
  <si>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</si>
  <si>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</si>
  <si>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</si>
  <si>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</si>
  <si>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</si>
  <si>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</si>
  <si>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</si>
  <si>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</si>
  <si>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</si>
  <si>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</si>
  <si>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</si>
  <si>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</si>
  <si>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</si>
  <si>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</si>
  <si>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</si>
  <si>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</si>
  <si>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</si>
  <si>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</si>
  <si>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</si>
  <si>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</si>
  <si>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</si>
  <si>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</si>
  <si>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</si>
  <si>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</si>
  <si>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</si>
  <si>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</si>
  <si>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</si>
  <si>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</si>
  <si>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</si>
  <si>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</si>
  <si>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</si>
  <si>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</si>
  <si>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</si>
  <si>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</si>
  <si>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</si>
  <si>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</si>
  <si>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</si>
  <si>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</si>
  <si>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</si>
  <si>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</si>
  <si>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</si>
  <si>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</si>
  <si>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</si>
  <si>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</si>
  <si>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</si>
  <si>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</si>
  <si>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</si>
  <si>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</si>
  <si>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</si>
  <si>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</si>
  <si>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</si>
  <si>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</si>
  <si>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</si>
  <si>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</si>
  <si>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</si>
  <si>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</si>
  <si>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</si>
  <si>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</si>
  <si>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</si>
  <si>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</si>
  <si>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</si>
  <si>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</si>
  <si>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</si>
  <si>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</si>
  <si>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</si>
  <si>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</si>
  <si>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</si>
  <si>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</si>
  <si>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</si>
  <si>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</si>
  <si>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</si>
  <si>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</si>
  <si>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</si>
  <si>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</si>
  <si>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</si>
  <si>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</si>
  <si>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</si>
  <si>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</si>
  <si>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</si>
  <si>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</si>
  <si>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</si>
  <si>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</si>
  <si>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</si>
  <si>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</si>
  <si>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</si>
  <si>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</si>
  <si>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</si>
  <si>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</si>
  <si>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</si>
  <si>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</si>
  <si>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</si>
  <si>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</si>
  <si>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</si>
  <si>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</si>
  <si>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</si>
  <si>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</si>
  <si>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</si>
  <si>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</si>
  <si>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</si>
  <si>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</si>
  <si>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</si>
  <si>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</si>
  <si>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</si>
  <si>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</si>
  <si>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</si>
  <si>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</si>
  <si>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</si>
  <si>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</si>
  <si>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</si>
  <si>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</si>
  <si>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</si>
  <si>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</si>
  <si>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</si>
  <si>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</si>
  <si>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</si>
  <si>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</si>
  <si>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</si>
  <si>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</si>
  <si>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</si>
  <si>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</si>
  <si>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</si>
  <si>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</si>
  <si>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</si>
  <si>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</si>
  <si>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</si>
  <si>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</si>
  <si>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</si>
  <si>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</si>
  <si>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</si>
  <si>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</si>
  <si>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</si>
  <si>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</si>
  <si>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</si>
  <si>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</si>
  <si>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</si>
  <si>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</si>
  <si>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</si>
  <si>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</si>
  <si>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</si>
  <si>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</si>
  <si>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</si>
  <si>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</si>
  <si>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</si>
  <si>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</si>
  <si>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</si>
  <si>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</si>
  <si>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</si>
  <si>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</si>
  <si>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</si>
  <si>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</si>
  <si>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</si>
  <si>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</si>
  <si>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</si>
  <si>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</si>
  <si>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</si>
  <si>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</si>
  <si>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</si>
  <si>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</si>
  <si>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</si>
  <si>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</si>
  <si>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</si>
  <si>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</si>
  <si>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</si>
  <si>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</si>
  <si>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</si>
  <si>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</si>
  <si>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</si>
  <si>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</si>
  <si>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</si>
  <si>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</si>
  <si>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</si>
  <si>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</si>
  <si>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</si>
  <si>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</si>
  <si>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</si>
  <si>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</si>
  <si>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</si>
  <si>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</si>
  <si>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</si>
  <si>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</si>
  <si>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</si>
  <si>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</si>
  <si>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</si>
  <si>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</si>
  <si>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</si>
  <si>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</si>
  <si>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</si>
  <si>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</si>
  <si>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</si>
  <si>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</si>
  <si>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</si>
  <si>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</si>
  <si>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</si>
  <si>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</si>
  <si>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</si>
  <si>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</si>
  <si>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</si>
  <si>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</si>
  <si>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</si>
  <si>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</si>
  <si>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</si>
  <si>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</si>
  <si>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</si>
  <si>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</si>
  <si>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</si>
  <si>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</si>
  <si>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</si>
  <si>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</si>
  <si>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</si>
  <si>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</si>
  <si>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</si>
  <si>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</si>
  <si>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</si>
  <si>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</si>
  <si>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</si>
  <si>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</si>
  <si>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</si>
  <si>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</si>
  <si>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</si>
  <si>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</si>
  <si>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</si>
  <si>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</si>
  <si>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</si>
  <si>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</si>
  <si>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</si>
  <si>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</si>
  <si>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</si>
  <si>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</si>
  <si>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</si>
  <si>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</si>
  <si>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</si>
  <si>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</si>
  <si>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</si>
  <si>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</si>
  <si>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</si>
  <si>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</si>
  <si>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</si>
  <si>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</si>
  <si>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</si>
  <si>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</si>
  <si>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</si>
  <si>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</si>
  <si>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</si>
  <si>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</si>
  <si>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</si>
  <si>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</si>
  <si>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</si>
  <si>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</si>
  <si>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</si>
  <si>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</si>
  <si>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</si>
  <si>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</si>
  <si>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</si>
  <si>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</si>
  <si>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</si>
  <si>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</si>
  <si>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</si>
  <si>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</si>
  <si>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</si>
  <si>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</si>
  <si>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</si>
  <si>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</si>
  <si>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</si>
  <si>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</si>
  <si>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</si>
  <si>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</si>
  <si>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</si>
  <si>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</si>
  <si>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</si>
  <si>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</si>
  <si>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</si>
  <si>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</si>
  <si>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</si>
  <si>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</si>
  <si>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</si>
  <si>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</si>
  <si>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</si>
  <si>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</si>
  <si>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</si>
  <si>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</si>
  <si>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</si>
  <si>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</si>
  <si>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</si>
  <si>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</si>
  <si>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</si>
  <si>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</si>
  <si>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</si>
  <si>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</si>
  <si>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</si>
  <si>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</si>
  <si>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</si>
  <si>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</si>
  <si>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</si>
  <si>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</si>
  <si>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</si>
  <si>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</si>
  <si>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</si>
  <si>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</si>
  <si>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</si>
  <si>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</si>
  <si>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</si>
  <si>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</si>
  <si>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</si>
  <si>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</si>
  <si>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</si>
  <si>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</si>
  <si>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</si>
  <si>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</si>
  <si>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</si>
  <si>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</si>
  <si>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</si>
  <si>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</si>
  <si>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</si>
  <si>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</si>
  <si>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</si>
  <si>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</si>
  <si>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</si>
  <si>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</si>
  <si>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</si>
  <si>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</si>
  <si>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</si>
  <si>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</si>
  <si>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</si>
  <si>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</si>
  <si>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</si>
  <si>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</si>
  <si>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</si>
  <si>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</si>
  <si>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</si>
  <si>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</si>
  <si>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</si>
  <si>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</si>
  <si>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</si>
  <si>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</si>
  <si>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</si>
  <si>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</si>
  <si>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</si>
  <si>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</si>
  <si>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</si>
  <si>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</si>
  <si>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</si>
  <si>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</si>
  <si>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</si>
  <si>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</si>
  <si>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</si>
  <si>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</si>
  <si>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</si>
  <si>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</si>
  <si>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</si>
  <si>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</si>
  <si>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</si>
  <si>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</si>
  <si>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</si>
  <si>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</si>
  <si>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</si>
  <si>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</si>
  <si>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</si>
  <si>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</si>
  <si>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</si>
  <si>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</si>
  <si>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</si>
  <si>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</si>
  <si>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</si>
  <si>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</si>
  <si>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</si>
  <si>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</si>
  <si>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</si>
  <si>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</si>
  <si>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</si>
  <si>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</si>
  <si>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</si>
  <si>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</si>
  <si>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</si>
  <si>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</si>
  <si>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</si>
  <si>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</si>
  <si>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</si>
  <si>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</si>
  <si>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</si>
  <si>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</si>
  <si>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</si>
  <si>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</si>
  <si>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</si>
  <si>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</si>
  <si>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</si>
  <si>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</si>
  <si>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</si>
  <si>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</si>
  <si>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</si>
  <si>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</si>
  <si>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</si>
  <si>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</si>
  <si>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</si>
  <si>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</si>
  <si>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</si>
  <si>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</si>
  <si>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</si>
  <si>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</si>
  <si>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</si>
  <si>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</si>
  <si>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</si>
  <si>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</si>
  <si>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</si>
  <si>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</si>
  <si>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</si>
  <si>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</si>
  <si>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</si>
  <si>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</si>
  <si>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</si>
  <si>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</si>
  <si>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</si>
  <si>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</si>
  <si>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</si>
  <si>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</si>
  <si>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</si>
  <si>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</si>
  <si>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</si>
  <si>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</si>
  <si>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</si>
  <si>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</si>
  <si>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</si>
  <si>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</si>
  <si>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</si>
  <si>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</si>
  <si>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</si>
  <si>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</si>
  <si>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</si>
  <si>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</si>
  <si>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</si>
  <si>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</si>
  <si>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</si>
  <si>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</si>
  <si>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</si>
  <si>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</si>
  <si>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</si>
  <si>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</si>
  <si>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</si>
  <si>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</si>
  <si>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</si>
  <si>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</si>
  <si>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</si>
  <si>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</si>
  <si>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</si>
  <si>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</si>
  <si>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</si>
  <si>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</si>
  <si>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</si>
  <si>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</si>
  <si>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</si>
  <si>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</si>
  <si>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</si>
  <si>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</si>
  <si>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</si>
  <si>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</si>
  <si>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</si>
  <si>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</si>
  <si>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</si>
  <si>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</si>
  <si>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</si>
  <si>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</si>
  <si>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</si>
  <si>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</si>
  <si>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</si>
  <si>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</si>
  <si>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</si>
  <si>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</si>
  <si>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</si>
  <si>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</si>
  <si>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</si>
  <si>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</si>
  <si>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</si>
  <si>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</si>
  <si>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</si>
  <si>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</si>
  <si>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</si>
  <si>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</si>
  <si>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</si>
  <si>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</si>
  <si>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</si>
  <si>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</si>
  <si>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</si>
  <si>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</si>
  <si>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</si>
  <si>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</si>
  <si>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</si>
  <si>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</si>
  <si>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</si>
  <si>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</si>
  <si>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</si>
  <si>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</si>
  <si>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</si>
  <si>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</si>
  <si>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</si>
  <si>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</si>
  <si>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</si>
  <si>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</si>
  <si>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</si>
  <si>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</si>
  <si>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</si>
  <si>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</si>
  <si>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</si>
  <si>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</si>
  <si>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</si>
  <si>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</si>
  <si>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</si>
  <si>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</si>
  <si>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</si>
  <si>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</si>
  <si>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</si>
  <si>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</si>
  <si>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</si>
  <si>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</si>
  <si>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</si>
  <si>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</si>
  <si>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</si>
  <si>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</si>
  <si>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</si>
  <si>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</si>
  <si>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</si>
  <si>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</si>
  <si>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</si>
  <si>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</si>
  <si>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</si>
  <si>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</si>
  <si>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</si>
  <si>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</si>
  <si>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</si>
  <si>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</si>
  <si>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</si>
  <si>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</si>
  <si>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</si>
  <si>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</si>
  <si>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</si>
  <si>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</si>
  <si>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</si>
  <si>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</si>
  <si>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</si>
  <si>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</si>
  <si>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</si>
  <si>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</si>
  <si>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</si>
  <si>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</si>
  <si>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</si>
  <si>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</si>
  <si>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</si>
  <si>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</si>
  <si>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</si>
  <si>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</si>
  <si>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</si>
  <si>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</si>
  <si>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</si>
  <si>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</si>
  <si>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</si>
  <si>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</si>
  <si>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</si>
  <si>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</si>
  <si>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</si>
  <si>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</si>
  <si>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</si>
  <si>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</si>
  <si>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</si>
  <si>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</si>
  <si>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</si>
  <si>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</si>
  <si>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</si>
  <si>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</si>
  <si>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</si>
  <si>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</si>
  <si>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</si>
  <si>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</si>
  <si>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</si>
  <si>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</si>
  <si>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</si>
  <si>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</si>
  <si>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</si>
  <si>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</si>
  <si>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</si>
  <si>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</si>
  <si>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</si>
  <si>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</si>
  <si>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</si>
  <si>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</si>
  <si>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</si>
  <si>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</si>
  <si>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</si>
  <si>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</si>
  <si>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</si>
  <si>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</si>
  <si>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</si>
  <si>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</si>
  <si>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</si>
  <si>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</si>
  <si>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</si>
  <si>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</si>
  <si>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</si>
  <si>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</si>
  <si>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</si>
  <si>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</si>
  <si>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</si>
  <si>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</si>
  <si>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</si>
  <si>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</si>
  <si>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</si>
  <si>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</si>
  <si>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</si>
  <si>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</si>
  <si>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</si>
  <si>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</si>
  <si>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</si>
  <si>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</si>
  <si>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</si>
  <si>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</si>
  <si>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</si>
  <si>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</si>
  <si>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</si>
  <si>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</si>
  <si>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</si>
  <si>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</si>
  <si>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</si>
  <si>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</si>
  <si>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</si>
  <si>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</si>
  <si>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</si>
  <si>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</si>
  <si>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</si>
  <si>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</si>
  <si>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</si>
  <si>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</si>
  <si>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</si>
  <si>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</si>
  <si>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</si>
  <si>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</si>
  <si>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</si>
  <si>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</si>
  <si>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</si>
  <si>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</si>
  <si>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</si>
  <si>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</si>
  <si>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</si>
  <si>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</si>
  <si>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</si>
  <si>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</si>
  <si>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</si>
  <si>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</si>
  <si>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</si>
  <si>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</si>
  <si>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</si>
  <si>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</si>
  <si>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</si>
  <si>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</si>
  <si>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</si>
  <si>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</si>
  <si>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</si>
  <si>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</si>
  <si>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</si>
  <si>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</si>
  <si>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</si>
  <si>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</si>
  <si>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</si>
  <si>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</si>
  <si>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</si>
  <si>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</si>
  <si>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</si>
  <si>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</si>
  <si>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</si>
  <si>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</si>
  <si>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</si>
  <si>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</si>
  <si>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</si>
  <si>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</si>
  <si>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</si>
  <si>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</si>
  <si>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</si>
  <si>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</si>
  <si>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</si>
  <si>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</si>
  <si>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</si>
  <si>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</si>
  <si>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</si>
  <si>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</si>
  <si>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</si>
  <si>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</si>
  <si>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</si>
  <si>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</si>
  <si>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</si>
  <si>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</si>
  <si>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</si>
  <si>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</si>
  <si>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</si>
  <si>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</si>
  <si>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</si>
  <si>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</si>
  <si>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</si>
  <si>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</si>
  <si>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</si>
  <si>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</si>
  <si>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</si>
  <si>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</si>
  <si>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</si>
  <si>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</si>
  <si>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</si>
  <si>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</si>
  <si>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</si>
  <si>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</si>
  <si>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</si>
  <si>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</si>
  <si>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</si>
  <si>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</si>
  <si>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</si>
  <si>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</si>
  <si>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</si>
  <si>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</si>
  <si>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</si>
  <si>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</si>
  <si>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</si>
  <si>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</si>
  <si>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</si>
  <si>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</si>
  <si>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</si>
  <si>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</si>
  <si>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</si>
  <si>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</si>
  <si>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</si>
  <si>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</si>
  <si>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</si>
  <si>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</si>
  <si>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</si>
  <si>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</si>
  <si>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</si>
  <si>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</si>
  <si>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</si>
  <si>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</si>
  <si>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</si>
  <si>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</si>
  <si>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</si>
  <si>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</si>
  <si>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</si>
  <si>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</si>
  <si>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</si>
  <si>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</si>
  <si>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</si>
  <si>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</si>
  <si>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</si>
  <si>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</si>
  <si>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</si>
  <si>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</si>
  <si>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</si>
  <si>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</si>
  <si>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</si>
  <si>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</si>
  <si>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</si>
  <si>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</si>
  <si>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</si>
  <si>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</si>
  <si>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</si>
  <si>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</si>
  <si>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</si>
  <si>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</si>
  <si>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</si>
  <si>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</si>
  <si>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</si>
  <si>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</si>
  <si>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</si>
  <si>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</si>
  <si>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</si>
  <si>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</si>
  <si>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</si>
  <si>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</si>
  <si>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</si>
  <si>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</si>
  <si>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</si>
  <si>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</si>
  <si>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</si>
  <si>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</si>
  <si>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</si>
  <si>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</si>
  <si>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</si>
  <si>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</si>
  <si>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</si>
  <si>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</si>
  <si>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</si>
  <si>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</si>
  <si>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</si>
  <si>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</si>
  <si>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</si>
  <si>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</si>
  <si>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</si>
  <si>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</si>
  <si>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</si>
  <si>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</si>
  <si>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</si>
  <si>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</si>
  <si>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</si>
  <si>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</si>
  <si>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</si>
  <si>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</si>
  <si>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</si>
  <si>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</si>
  <si>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</si>
  <si>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</si>
  <si>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</si>
  <si>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</si>
  <si>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</si>
  <si>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</si>
  <si>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</si>
  <si>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</si>
  <si>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</si>
  <si>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</si>
  <si>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</si>
  <si>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</si>
  <si>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</si>
  <si>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</si>
  <si>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</si>
  <si>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</si>
  <si>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</si>
  <si>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</si>
  <si>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</si>
  <si>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</si>
  <si>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</si>
  <si>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</si>
  <si>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</si>
  <si>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</si>
  <si>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</si>
  <si>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</si>
  <si>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</si>
  <si>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</si>
  <si>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</si>
  <si>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</si>
  <si>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</si>
  <si>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</si>
  <si>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</si>
  <si>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</si>
  <si>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</si>
  <si>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</si>
  <si>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</si>
  <si>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</si>
  <si>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</si>
  <si>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</si>
  <si>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</si>
  <si>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</si>
  <si>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</si>
  <si>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</si>
  <si>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</si>
  <si>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</si>
  <si>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</si>
  <si>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</si>
  <si>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</si>
  <si>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</si>
  <si>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</si>
  <si>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</si>
  <si>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</si>
  <si>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</si>
  <si>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</si>
  <si>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</si>
  <si>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</si>
  <si>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</si>
  <si>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</si>
  <si>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</si>
  <si>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</si>
  <si>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</si>
  <si>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</si>
  <si>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</si>
  <si>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</si>
  <si>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</si>
  <si>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</si>
  <si>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</si>
  <si>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</si>
  <si>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</si>
  <si>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</si>
  <si>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</si>
  <si>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</si>
  <si>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</si>
  <si>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</si>
  <si>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</si>
  <si>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</si>
  <si>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</si>
  <si>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</si>
  <si>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</si>
  <si>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</si>
  <si>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</si>
  <si>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</si>
  <si>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</si>
  <si>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</si>
  <si>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</si>
  <si>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</si>
  <si>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</si>
  <si>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</si>
  <si>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</si>
  <si>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</si>
  <si>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</si>
  <si>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</si>
  <si>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</si>
  <si>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</si>
  <si>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</si>
  <si>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</si>
  <si>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</si>
  <si>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</si>
  <si>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</si>
  <si>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</si>
  <si>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</si>
  <si>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</si>
  <si>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</si>
  <si>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</si>
  <si>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</si>
  <si>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</si>
  <si>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</si>
  <si>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</si>
  <si>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</si>
  <si>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</si>
  <si>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</si>
  <si>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</si>
  <si>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</si>
  <si>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</si>
  <si>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</si>
  <si>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</si>
  <si>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</si>
  <si>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</si>
  <si>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</si>
  <si>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</si>
  <si>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</si>
  <si>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</si>
  <si>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</si>
  <si>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</si>
  <si>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</si>
  <si>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</si>
  <si>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</si>
  <si>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</si>
  <si>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</si>
  <si>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</si>
  <si>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</si>
  <si>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</si>
  <si>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</si>
  <si>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</si>
  <si>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</si>
  <si>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</si>
  <si>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</si>
  <si>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</si>
  <si>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</si>
  <si>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</si>
  <si>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</si>
  <si>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</si>
  <si>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</si>
  <si>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</si>
  <si>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</si>
  <si>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</si>
  <si>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</si>
  <si>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</si>
  <si>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</si>
  <si>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</si>
  <si>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</si>
  <si>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</si>
  <si>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</si>
  <si>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</si>
  <si>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</si>
  <si>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</si>
  <si>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</si>
  <si>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</si>
  <si>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</si>
  <si>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</si>
  <si>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</si>
  <si>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</si>
  <si>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</si>
  <si>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</si>
  <si>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</si>
  <si>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</si>
  <si>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</si>
  <si>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</si>
  <si>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</si>
  <si>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</si>
  <si>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</si>
  <si>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</si>
  <si>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</si>
  <si>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</si>
  <si>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</si>
  <si>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</si>
  <si>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</si>
  <si>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</si>
  <si>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</si>
  <si>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</si>
  <si>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</si>
  <si>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</si>
  <si>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</si>
  <si>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</si>
  <si>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</si>
  <si>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</si>
  <si>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</si>
  <si>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</si>
  <si>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</si>
  <si>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</si>
  <si>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</si>
  <si>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</si>
  <si>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</si>
  <si>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</si>
  <si>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</si>
  <si>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</si>
  <si>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</si>
  <si>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</si>
  <si>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</si>
  <si>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</si>
  <si>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</si>
  <si>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</si>
  <si>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</si>
  <si>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</si>
  <si>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</si>
  <si>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</si>
  <si>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</si>
  <si>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</si>
  <si>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</si>
  <si>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</si>
  <si>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</si>
  <si>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</si>
  <si>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</si>
  <si>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</si>
  <si>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</si>
  <si>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</si>
  <si>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</si>
  <si>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</si>
  <si>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</si>
  <si>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</si>
  <si>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</si>
  <si>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</si>
  <si>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</si>
  <si>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</si>
  <si>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</si>
  <si>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</si>
  <si>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</si>
  <si>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</si>
  <si>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</si>
  <si>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</si>
  <si>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</si>
  <si>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</si>
  <si>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</si>
  <si>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</si>
  <si>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</si>
  <si>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</si>
  <si>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</si>
  <si>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</si>
  <si>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</si>
  <si>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</si>
  <si>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</si>
  <si>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</si>
  <si>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</si>
  <si>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</si>
  <si>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</si>
  <si>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</si>
  <si>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</si>
  <si>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</si>
  <si>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</si>
  <si>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</si>
  <si>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</si>
  <si>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</si>
  <si>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</si>
  <si>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</si>
  <si>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</si>
  <si>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</si>
  <si>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</si>
  <si>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</si>
  <si>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</si>
  <si>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</si>
  <si>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</si>
  <si>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</si>
  <si>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</si>
  <si>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</si>
  <si>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</si>
  <si>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</si>
  <si>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</si>
  <si>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</si>
  <si>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</si>
  <si>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</si>
  <si>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</si>
  <si>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</si>
  <si>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</si>
  <si>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</si>
  <si>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</si>
  <si>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</si>
  <si>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</si>
  <si>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</si>
  <si>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</si>
  <si>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</si>
  <si>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</si>
  <si>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</si>
  <si>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</si>
  <si>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</si>
  <si>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</si>
  <si>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</si>
  <si>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</si>
  <si>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</si>
  <si>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</si>
  <si>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</si>
  <si>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</si>
  <si>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</si>
  <si>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</si>
  <si>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</si>
  <si>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</si>
  <si>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</si>
  <si>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</si>
  <si>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</si>
  <si>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</si>
  <si>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</si>
  <si>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</si>
  <si>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</si>
  <si>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</si>
  <si>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</si>
  <si>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</si>
  <si>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</si>
  <si>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</si>
  <si>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</si>
  <si>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</si>
  <si>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</si>
  <si>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</si>
  <si>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</si>
  <si>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</si>
  <si>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</si>
  <si>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</si>
  <si>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</si>
  <si>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</si>
  <si>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</si>
  <si>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</si>
  <si>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</si>
  <si>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</si>
  <si>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</si>
  <si>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</si>
  <si>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</si>
  <si>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</si>
  <si>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</si>
  <si>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</si>
  <si>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</si>
  <si>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</si>
  <si>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</si>
  <si>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</si>
  <si>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</si>
  <si>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</si>
  <si>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</si>
  <si>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</si>
  <si>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</si>
  <si>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</si>
  <si>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</si>
  <si>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</si>
  <si>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</si>
  <si>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</si>
  <si>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</si>
  <si>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</si>
  <si>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</si>
  <si>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</si>
  <si>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</si>
  <si>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</si>
  <si>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</si>
  <si>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</si>
  <si>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</si>
  <si>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</si>
  <si>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</si>
  <si>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</si>
  <si>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</si>
  <si>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</si>
  <si>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</si>
  <si>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</si>
  <si>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</si>
  <si>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</si>
  <si>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</si>
  <si>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</si>
  <si>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</si>
  <si>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</si>
  <si>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</si>
  <si>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</si>
  <si>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</si>
  <si>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</si>
  <si>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</si>
  <si>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</si>
  <si>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</si>
  <si>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</si>
  <si>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</si>
  <si>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</si>
  <si>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</si>
  <si>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</si>
  <si>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</si>
  <si>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</si>
  <si>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</si>
  <si>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</si>
  <si>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</si>
  <si>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</si>
  <si>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</si>
  <si>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</si>
  <si>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</si>
  <si>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</si>
  <si>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</si>
  <si>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</si>
  <si>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</si>
  <si>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</si>
  <si>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</si>
  <si>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</si>
  <si>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</si>
  <si>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</si>
  <si>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</si>
  <si>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</si>
  <si>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</si>
  <si>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</si>
  <si>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</si>
  <si>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</si>
  <si>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</si>
  <si>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</si>
  <si>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</si>
  <si>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</si>
  <si>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</si>
  <si>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</si>
  <si>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</si>
  <si>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</si>
  <si>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</si>
  <si>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</si>
  <si>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</si>
  <si>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</si>
  <si>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</si>
  <si>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</si>
  <si>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</si>
  <si>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</si>
  <si>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</si>
  <si>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</si>
  <si>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</si>
  <si>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</si>
  <si>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</si>
  <si>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</si>
  <si>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</si>
  <si>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</si>
  <si>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</si>
  <si>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</si>
  <si>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</si>
  <si>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</si>
  <si>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</si>
  <si>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</si>
  <si>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</si>
  <si>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</si>
  <si>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</si>
  <si>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</si>
  <si>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</si>
  <si>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</si>
  <si>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</si>
  <si>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</si>
  <si>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</si>
  <si>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</si>
  <si>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</si>
  <si>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</si>
  <si>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</si>
  <si>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</si>
  <si>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</si>
  <si>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</si>
  <si>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</si>
  <si>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</si>
  <si>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</si>
  <si>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</si>
  <si>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</si>
  <si>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</si>
  <si>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</si>
  <si>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</si>
  <si>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</si>
  <si>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</si>
  <si>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</si>
  <si>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</si>
  <si>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</si>
  <si>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</si>
  <si>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</si>
  <si>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</si>
  <si>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</si>
  <si>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</si>
  <si>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</si>
  <si>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</si>
  <si>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</si>
  <si>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</si>
  <si>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</si>
  <si>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</si>
  <si>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</si>
  <si>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</si>
  <si>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</si>
  <si>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</si>
  <si>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</si>
  <si>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</si>
  <si>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</si>
  <si>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</si>
  <si>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</si>
  <si>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</si>
  <si>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</si>
  <si>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</si>
  <si>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</si>
  <si>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</si>
  <si>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</si>
  <si>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</si>
  <si>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</si>
  <si>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</si>
  <si>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</si>
  <si>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</si>
  <si>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</si>
  <si>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</si>
  <si>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</si>
  <si>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</si>
  <si>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</si>
  <si>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</si>
  <si>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</si>
  <si>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</si>
  <si>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</si>
  <si>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</si>
  <si>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</si>
  <si>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</si>
  <si>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</si>
  <si>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</si>
  <si>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</si>
  <si>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</si>
  <si>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</si>
  <si>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</si>
  <si>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</si>
  <si>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</si>
  <si>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</si>
  <si>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</si>
  <si>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</si>
  <si>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</si>
  <si>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</si>
  <si>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</si>
  <si>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</si>
  <si>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</si>
  <si>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</si>
  <si>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</si>
  <si>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</si>
  <si>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</si>
  <si>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</si>
  <si>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</si>
  <si>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</si>
  <si>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</si>
  <si>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</si>
  <si>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</si>
  <si>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</si>
  <si>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</si>
  <si>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</si>
  <si>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</si>
  <si>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</si>
  <si>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</si>
  <si>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</si>
  <si>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</si>
  <si>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</si>
  <si>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</si>
  <si>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</si>
  <si>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</si>
  <si>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</si>
  <si>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</si>
  <si>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</si>
  <si>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</si>
  <si>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</si>
  <si>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</si>
  <si>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</si>
  <si>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</si>
  <si>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</si>
  <si>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</si>
  <si>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</si>
  <si>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</si>
  <si>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</si>
  <si>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</si>
  <si>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</si>
  <si>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</si>
  <si>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</si>
  <si>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</si>
  <si>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</si>
  <si>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</si>
  <si>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</si>
  <si>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</si>
  <si>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</si>
  <si>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</si>
  <si>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</si>
  <si>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</si>
  <si>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</si>
  <si>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</si>
  <si>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</si>
  <si>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</si>
  <si>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</si>
  <si>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</si>
  <si>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</si>
  <si>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</si>
  <si>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</si>
  <si>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</si>
  <si>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</si>
  <si>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</si>
  <si>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</si>
  <si>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</si>
  <si>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</si>
  <si>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</si>
  <si>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</si>
  <si>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</si>
  <si>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</si>
  <si>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</si>
  <si>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</si>
  <si>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</si>
  <si>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</si>
  <si>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</si>
  <si>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</si>
  <si>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</si>
  <si>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</si>
  <si>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</si>
  <si>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</si>
  <si>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</si>
  <si>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</si>
  <si>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</si>
  <si>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</si>
  <si>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</si>
  <si>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</si>
  <si>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</si>
  <si>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</si>
  <si>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</si>
  <si>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</si>
  <si>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</si>
  <si>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</si>
  <si>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</si>
  <si>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</si>
  <si>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</si>
  <si>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</si>
  <si>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</si>
  <si>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</si>
  <si>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</si>
  <si>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</si>
  <si>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</si>
  <si>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</si>
  <si>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</si>
  <si>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</si>
  <si>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</si>
  <si>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</si>
  <si>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</si>
  <si>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</si>
  <si>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</si>
  <si>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</si>
  <si>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</si>
  <si>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</si>
  <si>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</si>
  <si>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</si>
  <si>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</si>
  <si>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</si>
  <si>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</si>
  <si>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</si>
  <si>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</si>
  <si>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</si>
  <si>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</si>
  <si>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</si>
  <si>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</si>
  <si>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</si>
  <si>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</si>
  <si>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</si>
  <si>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</si>
  <si>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</si>
  <si>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</si>
  <si>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</si>
  <si>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</si>
  <si>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</si>
  <si>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</si>
  <si>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</si>
  <si>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</si>
  <si>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</si>
  <si>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</si>
  <si>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</si>
  <si>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</si>
  <si>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</si>
  <si>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</si>
  <si>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</si>
  <si>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</si>
  <si>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</si>
  <si>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</si>
  <si>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</si>
  <si>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</si>
  <si>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</si>
  <si>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</si>
  <si>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</si>
  <si>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</si>
  <si>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</si>
  <si>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</si>
  <si>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</si>
  <si>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</si>
  <si>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</si>
  <si>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</si>
  <si>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</si>
  <si>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</si>
  <si>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</si>
  <si>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</si>
  <si>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</si>
  <si>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</si>
  <si>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</si>
  <si>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</si>
  <si>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</si>
  <si>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</si>
  <si>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</si>
  <si>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</si>
  <si>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</si>
  <si>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</si>
  <si>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</si>
  <si>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</si>
  <si>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</si>
  <si>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</si>
  <si>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</si>
  <si>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</si>
  <si>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</si>
  <si>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</si>
  <si>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</si>
  <si>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</si>
  <si>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</si>
  <si>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</si>
  <si>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</si>
  <si>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</si>
  <si>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</si>
  <si>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</si>
  <si>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</si>
  <si>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</si>
  <si>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</si>
  <si>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</si>
  <si>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</si>
  <si>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</si>
  <si>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</si>
  <si>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</si>
  <si>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</si>
  <si>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</si>
  <si>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</si>
  <si>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</si>
  <si>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</si>
  <si>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</si>
  <si>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</si>
  <si>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</si>
  <si>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</si>
  <si>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</si>
  <si>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</si>
  <si>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</si>
  <si>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</si>
  <si>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</si>
  <si>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</si>
  <si>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</si>
  <si>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</si>
  <si>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</si>
  <si>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</si>
  <si>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</si>
  <si>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</si>
  <si>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</si>
  <si>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</si>
  <si>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</si>
  <si>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</si>
  <si>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</si>
  <si>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</si>
  <si>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</si>
  <si>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</si>
  <si>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</si>
  <si>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</si>
  <si>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</si>
  <si>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</si>
  <si>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</si>
  <si>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</si>
  <si>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</si>
  <si>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</si>
  <si>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</si>
  <si>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</si>
  <si>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</si>
  <si>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</si>
  <si>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</si>
  <si>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</si>
  <si>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</si>
  <si>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</si>
  <si>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</si>
  <si>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</si>
  <si>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</si>
  <si>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</si>
  <si>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</si>
  <si>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</si>
  <si>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</si>
  <si>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</si>
  <si>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</si>
  <si>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</si>
  <si>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</si>
  <si>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</si>
  <si>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</si>
  <si>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</si>
  <si>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</si>
  <si>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</si>
  <si>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</si>
  <si>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</si>
  <si>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</si>
  <si>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</si>
  <si>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</si>
  <si>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</si>
  <si>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</si>
  <si>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</si>
  <si>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</si>
  <si>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</si>
  <si>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</si>
  <si>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</si>
  <si>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</si>
  <si>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</si>
  <si>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</si>
  <si>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</si>
  <si>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</si>
  <si>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</si>
  <si>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</si>
  <si>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</si>
  <si>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</si>
  <si>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</si>
  <si>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</si>
  <si>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</si>
  <si>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</si>
  <si>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</si>
  <si>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</si>
  <si>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</si>
  <si>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</si>
  <si>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</si>
  <si>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</si>
  <si>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</si>
  <si>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</si>
  <si>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</si>
  <si>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</si>
  <si>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</si>
  <si>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</si>
  <si>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</si>
  <si>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</si>
  <si>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</si>
  <si>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</si>
  <si>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</si>
  <si>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</si>
  <si>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</si>
  <si>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</si>
  <si>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</si>
  <si>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</si>
  <si>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</si>
  <si>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</si>
  <si>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</si>
  <si>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</si>
  <si>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</si>
  <si>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</si>
  <si>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</si>
  <si>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</si>
  <si>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</si>
  <si>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</si>
  <si>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</si>
  <si>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</si>
  <si>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</si>
  <si>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</si>
  <si>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</si>
  <si>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</si>
  <si>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</si>
  <si>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</si>
  <si>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</si>
  <si>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</si>
  <si>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</si>
  <si>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</si>
  <si>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</si>
  <si>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</si>
  <si>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</si>
  <si>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</si>
  <si>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</si>
  <si>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</si>
  <si>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</si>
  <si>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</si>
  <si>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</si>
  <si>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</si>
  <si>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</si>
  <si>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</si>
  <si>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</si>
  <si>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</si>
  <si>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</si>
  <si>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</si>
  <si>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</si>
  <si>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</si>
  <si>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</si>
  <si>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</si>
  <si>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</si>
  <si>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</si>
  <si>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</si>
  <si>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</si>
  <si>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</si>
  <si>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</si>
  <si>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</si>
  <si>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</si>
  <si>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</si>
  <si>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</si>
  <si>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</si>
  <si>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</si>
  <si>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</si>
  <si>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</si>
  <si>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</si>
  <si>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</si>
  <si>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</si>
  <si>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</si>
  <si>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</si>
  <si>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</si>
  <si>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</si>
  <si>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</si>
  <si>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</si>
  <si>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</si>
  <si>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</si>
  <si>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</si>
  <si>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</si>
  <si>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</si>
  <si>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</si>
  <si>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</si>
  <si>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</si>
  <si>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</si>
  <si>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</si>
  <si>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</si>
  <si>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</si>
  <si>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</si>
  <si>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</si>
  <si>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</si>
  <si>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</si>
  <si>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</si>
  <si>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</si>
  <si>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</si>
  <si>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</si>
  <si>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</si>
  <si>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</si>
  <si>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</si>
  <si>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</si>
  <si>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</si>
  <si>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</si>
  <si>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</si>
  <si>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</si>
  <si>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</si>
  <si>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</si>
  <si>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</si>
  <si>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</si>
  <si>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</si>
  <si>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</si>
  <si>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</si>
  <si>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</si>
  <si>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</si>
  <si>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</si>
  <si>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</si>
  <si>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</si>
  <si>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</si>
  <si>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</si>
  <si>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</si>
  <si>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</si>
  <si>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</si>
  <si>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</si>
  <si>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</si>
  <si>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</si>
  <si>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</si>
  <si>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</si>
  <si>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</si>
  <si>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</si>
  <si>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</si>
  <si>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</si>
  <si>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</si>
  <si>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</si>
  <si>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</si>
  <si>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</si>
  <si>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</si>
  <si>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</si>
  <si>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</si>
  <si>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</si>
  <si>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</si>
  <si>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</si>
  <si>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</si>
  <si>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</si>
  <si>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</si>
  <si>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</si>
  <si>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</si>
  <si>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</si>
  <si>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</si>
  <si>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</si>
  <si>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</si>
  <si>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</si>
  <si>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</si>
  <si>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</si>
  <si>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</si>
  <si>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</si>
  <si>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</si>
  <si>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</si>
  <si>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</si>
  <si>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</si>
  <si>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</si>
  <si>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</si>
  <si>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</si>
  <si>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</si>
  <si>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</si>
  <si>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</si>
  <si>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</si>
  <si>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</si>
  <si>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</si>
  <si>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</si>
  <si>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</si>
  <si>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</si>
  <si>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</si>
  <si>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</si>
  <si>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</si>
  <si>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</si>
  <si>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</si>
  <si>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</si>
  <si>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</si>
  <si>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</si>
  <si>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</si>
  <si>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</si>
  <si>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</si>
  <si>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</si>
  <si>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</si>
  <si>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</si>
  <si>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</si>
  <si>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</si>
  <si>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</si>
  <si>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</si>
  <si>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</si>
  <si>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</si>
  <si>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</si>
  <si>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</si>
  <si>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</si>
  <si>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</si>
  <si>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</si>
  <si>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</si>
  <si>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</si>
  <si>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</si>
  <si>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</si>
  <si>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</si>
  <si>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</si>
  <si>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</si>
  <si>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</si>
  <si>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</si>
  <si>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</si>
  <si>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</si>
  <si>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</si>
  <si>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</si>
  <si>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</si>
  <si>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</si>
  <si>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</si>
  <si>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</si>
  <si>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</si>
  <si>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</si>
  <si>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</si>
  <si>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</si>
  <si>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</si>
  <si>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</si>
  <si>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</si>
  <si>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</si>
  <si>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</si>
  <si>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</si>
  <si>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</si>
  <si>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</si>
  <si>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</si>
  <si>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</si>
  <si>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</si>
  <si>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</si>
  <si>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</si>
  <si>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</si>
  <si>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</si>
  <si>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</si>
  <si>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</si>
  <si>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</si>
  <si>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</si>
  <si>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</si>
  <si>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</si>
  <si>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</si>
  <si>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</si>
  <si>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</si>
  <si>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</si>
  <si>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</si>
  <si>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</si>
  <si>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</si>
  <si>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</si>
  <si>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</si>
  <si>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</si>
  <si>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</si>
  <si>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</si>
  <si>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</si>
  <si>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</si>
  <si>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</si>
  <si>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</si>
  <si>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</si>
  <si>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</si>
  <si>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</si>
  <si>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</si>
  <si>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</si>
  <si>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</si>
  <si>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</si>
  <si>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</si>
  <si>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</si>
  <si>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</si>
  <si>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</si>
  <si>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</si>
  <si>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</si>
  <si>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</si>
  <si>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</si>
  <si>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</si>
  <si>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</si>
  <si>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</si>
  <si>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</si>
  <si>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</si>
  <si>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</si>
  <si>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</si>
  <si>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</si>
  <si>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</si>
  <si>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</si>
  <si>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</si>
  <si>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</si>
  <si>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</si>
  <si>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</si>
  <si>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</si>
  <si>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</si>
  <si>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</si>
  <si>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</si>
  <si>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</si>
  <si>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</si>
  <si>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</si>
  <si>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</si>
  <si>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</si>
  <si>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</si>
  <si>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</si>
  <si>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</si>
  <si>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</si>
  <si>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</si>
  <si>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</si>
  <si>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</si>
  <si>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</si>
  <si>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</si>
  <si>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</si>
  <si>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</si>
  <si>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</si>
  <si>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</si>
  <si>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</si>
  <si>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</si>
  <si>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</si>
  <si>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</si>
  <si>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</si>
  <si>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</si>
  <si>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</si>
  <si>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</si>
  <si>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</si>
  <si>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</si>
  <si>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</si>
  <si>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</si>
  <si>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</si>
  <si>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</si>
  <si>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</si>
  <si>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</si>
  <si>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</si>
  <si>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</si>
  <si>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</si>
  <si>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</si>
  <si>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</si>
  <si>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</si>
  <si>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</si>
  <si>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</si>
  <si>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</si>
  <si>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</si>
  <si>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</si>
  <si>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</si>
  <si>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</si>
  <si>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</si>
  <si>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</si>
  <si>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</si>
  <si>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</si>
  <si>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</si>
  <si>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</si>
  <si>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</si>
  <si>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</si>
  <si>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</si>
  <si>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</si>
  <si>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</si>
  <si>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</si>
  <si>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</si>
  <si>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</si>
  <si>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</si>
  <si>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</si>
  <si>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</si>
  <si>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</si>
  <si>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</si>
  <si>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</si>
  <si>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</si>
  <si>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</si>
  <si>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</si>
  <si>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</si>
  <si>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</si>
  <si>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</si>
  <si>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</si>
  <si>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</si>
  <si>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</si>
  <si>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</si>
  <si>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</si>
  <si>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</si>
  <si>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</si>
  <si>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</si>
  <si>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</si>
  <si>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</si>
  <si>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</si>
  <si>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</si>
  <si>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</si>
  <si>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</si>
  <si>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</si>
  <si>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</si>
  <si>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</si>
  <si>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</si>
  <si>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</si>
  <si>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</si>
  <si>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</si>
  <si>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</si>
  <si>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</si>
  <si>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</si>
  <si>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</si>
  <si>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</si>
  <si>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</si>
  <si>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</si>
  <si>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</si>
  <si>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</si>
  <si>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</si>
  <si>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</si>
  <si>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</si>
  <si>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</si>
  <si>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</si>
  <si>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</si>
  <si>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</si>
  <si>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</si>
  <si>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</si>
  <si>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</si>
  <si>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</si>
  <si>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</si>
  <si>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</si>
  <si>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</si>
  <si>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</si>
  <si>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</si>
  <si>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</si>
  <si>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</si>
  <si>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</si>
  <si>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</si>
  <si>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</si>
  <si>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</si>
  <si>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</si>
  <si>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</si>
  <si>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</si>
  <si>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</si>
  <si>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</si>
  <si>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</si>
  <si>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</si>
  <si>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</si>
  <si>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</si>
  <si>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</si>
  <si>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</si>
  <si>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</si>
  <si>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</si>
  <si>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</si>
  <si>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</si>
  <si>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</si>
  <si>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</si>
  <si>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</si>
  <si>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</si>
  <si>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</si>
  <si>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</si>
  <si>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</si>
  <si>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</si>
  <si>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</si>
  <si>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</si>
  <si>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</si>
  <si>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</si>
  <si>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</si>
  <si>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</si>
  <si>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</si>
  <si>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</si>
  <si>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</si>
  <si>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</si>
  <si>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</si>
  <si>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</si>
  <si>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</si>
  <si>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</si>
  <si>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</si>
  <si>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</si>
  <si>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</si>
  <si>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</si>
  <si>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</si>
  <si>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</si>
  <si>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</si>
  <si>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</si>
  <si>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</si>
  <si>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</si>
  <si>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</si>
  <si>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</si>
  <si>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</si>
  <si>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</si>
  <si>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</si>
  <si>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</si>
  <si>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</si>
  <si>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</si>
  <si>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</si>
  <si>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</si>
  <si>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</si>
  <si>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</si>
  <si>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</si>
  <si>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</si>
  <si>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</si>
  <si>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</si>
  <si>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</si>
  <si>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</si>
  <si>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</si>
  <si>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</si>
  <si>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</si>
  <si>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</si>
  <si>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</si>
  <si>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</si>
  <si>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</si>
  <si>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</si>
  <si>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</si>
  <si>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</si>
  <si>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</si>
  <si>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</si>
  <si>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</si>
  <si>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</si>
  <si>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</si>
  <si>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</si>
  <si>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</si>
  <si>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</si>
  <si>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</si>
  <si>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</si>
  <si>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</si>
  <si>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</si>
  <si>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</si>
  <si>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</si>
  <si>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</si>
  <si>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</si>
  <si>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</si>
  <si>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</si>
  <si>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</si>
  <si>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</si>
  <si>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</si>
  <si>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</si>
  <si>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</si>
  <si>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</si>
  <si>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</si>
  <si>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</si>
  <si>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</si>
  <si>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</si>
  <si>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</si>
  <si>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</si>
  <si>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</si>
  <si>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</si>
  <si>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</si>
  <si>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</si>
  <si>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</si>
  <si>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</si>
  <si>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</si>
  <si>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</si>
  <si>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</si>
  <si>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</si>
  <si>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</si>
  <si>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</si>
  <si>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</si>
  <si>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</si>
  <si>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</si>
  <si>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</si>
  <si>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</si>
  <si>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</si>
  <si>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</si>
  <si>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</si>
  <si>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</si>
  <si>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</si>
  <si>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</si>
  <si>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</si>
  <si>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</si>
  <si>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</si>
  <si>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</si>
  <si>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</si>
  <si>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</si>
  <si>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</si>
  <si>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</si>
  <si>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</si>
  <si>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</si>
  <si>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</si>
  <si>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</si>
  <si>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</si>
  <si>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</si>
  <si>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</si>
  <si>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</si>
  <si>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</si>
  <si>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</si>
  <si>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</si>
  <si>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</si>
  <si>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</si>
  <si>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</si>
  <si>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</si>
  <si>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</si>
  <si>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</si>
  <si>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</si>
  <si>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</si>
  <si>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</si>
  <si>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</si>
  <si>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</si>
  <si>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</si>
  <si>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</si>
  <si>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</si>
  <si>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</si>
  <si>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</si>
  <si>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</si>
  <si>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</si>
  <si>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</si>
  <si>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</si>
  <si>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</si>
  <si>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</si>
  <si>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</si>
  <si>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</si>
  <si>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</si>
  <si>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</si>
  <si>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</si>
  <si>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</si>
  <si>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</si>
  <si>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</si>
  <si>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</si>
  <si>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</si>
  <si>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</si>
  <si>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</si>
  <si>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</si>
  <si>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</si>
  <si>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</si>
  <si>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</si>
  <si>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</si>
  <si>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</si>
  <si>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</si>
  <si>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</si>
  <si>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</si>
  <si>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</si>
  <si>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</si>
  <si>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</si>
  <si>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</si>
  <si>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</si>
  <si>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</si>
  <si>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</si>
  <si>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</si>
  <si>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</si>
  <si>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</si>
  <si>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</si>
  <si>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</si>
  <si>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</si>
  <si>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</si>
  <si>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</si>
  <si>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</si>
  <si>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</si>
  <si>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</si>
  <si>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</si>
  <si>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</si>
  <si>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</si>
  <si>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</si>
  <si>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</si>
  <si>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</si>
  <si>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</si>
  <si>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</si>
  <si>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</si>
  <si>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</si>
  <si>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</si>
  <si>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</si>
  <si>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</si>
  <si>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</si>
  <si>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</si>
  <si>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</si>
  <si>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</si>
  <si>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</si>
  <si>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</si>
  <si>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</si>
  <si>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</si>
  <si>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</si>
  <si>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</si>
  <si>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</si>
  <si>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</si>
  <si>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</si>
  <si>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</si>
  <si>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</si>
  <si>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</si>
  <si>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</si>
  <si>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</si>
  <si>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</si>
  <si>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</si>
  <si>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</si>
  <si>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</si>
  <si>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</si>
  <si>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</si>
  <si>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</si>
  <si>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</si>
  <si>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</si>
  <si>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</si>
  <si>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</si>
  <si>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</si>
  <si>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</si>
  <si>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</si>
  <si>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</si>
  <si>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</si>
  <si>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</si>
  <si>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</si>
  <si>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</si>
  <si>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</si>
  <si>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</si>
  <si>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</si>
  <si>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</si>
  <si>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</si>
  <si>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</si>
  <si>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</si>
  <si>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</si>
  <si>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</si>
  <si>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</si>
  <si>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</si>
  <si>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</si>
  <si>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</si>
  <si>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</si>
  <si>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</si>
  <si>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</si>
  <si>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</si>
  <si>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</si>
  <si>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</si>
  <si>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</si>
  <si>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</si>
  <si>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</si>
  <si>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</si>
  <si>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</si>
  <si>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</si>
  <si>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</si>
  <si>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</si>
  <si>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</si>
  <si>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</si>
  <si>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</si>
  <si>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</si>
  <si>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</si>
  <si>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</si>
  <si>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</si>
  <si>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</si>
  <si>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</si>
  <si>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</si>
  <si>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</si>
  <si>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</si>
  <si>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</si>
  <si>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</si>
  <si>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</si>
  <si>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</si>
  <si>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</si>
  <si>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</si>
  <si>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</si>
  <si>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</si>
  <si>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</si>
  <si>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</si>
  <si>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</si>
  <si>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</si>
  <si>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</si>
  <si>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</si>
  <si>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</si>
  <si>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</si>
  <si>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</si>
  <si>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</si>
  <si>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</si>
  <si>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</si>
  <si>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</si>
  <si>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</si>
  <si>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</si>
  <si>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</si>
  <si>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</si>
  <si>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</si>
  <si>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</si>
  <si>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</si>
  <si>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</si>
  <si>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</si>
  <si>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</si>
  <si>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</si>
  <si>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</si>
  <si>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</si>
  <si>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</si>
  <si>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</si>
  <si>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</si>
  <si>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</si>
  <si>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</si>
  <si>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</si>
  <si>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</si>
  <si>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</si>
  <si>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</si>
  <si>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</si>
  <si>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</si>
  <si>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</si>
  <si>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</si>
  <si>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</si>
  <si>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</si>
  <si>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</si>
  <si>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</si>
  <si>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</si>
  <si>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</si>
  <si>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</si>
  <si>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</si>
  <si>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</si>
  <si>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</si>
  <si>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</si>
  <si>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</si>
  <si>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</si>
  <si>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</si>
  <si>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</si>
  <si>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</si>
  <si>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</si>
  <si>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</si>
  <si>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</si>
  <si>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</si>
  <si>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</si>
  <si>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</si>
  <si>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</si>
  <si>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</si>
  <si>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</si>
  <si>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</si>
  <si>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</si>
  <si>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</si>
  <si>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</si>
  <si>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</si>
  <si>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</si>
  <si>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</si>
  <si>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</si>
  <si>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</si>
  <si>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</si>
  <si>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</si>
  <si>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</si>
  <si>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</si>
  <si>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</si>
  <si>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</si>
  <si>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</si>
  <si>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</si>
  <si>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</si>
  <si>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</si>
  <si>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</si>
  <si>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</si>
  <si>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</si>
  <si>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</si>
  <si>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</si>
  <si>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</si>
  <si>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</si>
  <si>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</si>
  <si>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</si>
  <si>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</si>
  <si>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</si>
  <si>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</si>
  <si>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</si>
  <si>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</si>
  <si>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</si>
  <si>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</si>
  <si>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</si>
  <si>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</si>
  <si>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</si>
  <si>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</si>
  <si>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</si>
  <si>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</si>
  <si>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</si>
  <si>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</si>
  <si>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</si>
  <si>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</si>
  <si>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</si>
  <si>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</si>
  <si>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</si>
  <si>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</si>
  <si>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</si>
  <si>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</si>
  <si>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</si>
  <si>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</si>
  <si>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</si>
  <si>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</si>
  <si>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</si>
  <si>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</si>
  <si>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</si>
  <si>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</si>
  <si>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</si>
  <si>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</si>
  <si>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</si>
  <si>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</si>
  <si>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</si>
  <si>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</si>
  <si>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</si>
  <si>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</si>
  <si>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</si>
  <si>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</si>
  <si>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</si>
  <si>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</si>
  <si>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</si>
  <si>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</si>
  <si>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</si>
  <si>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</si>
  <si>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</si>
  <si>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</si>
  <si>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</si>
  <si>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</si>
  <si>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</si>
  <si>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</si>
  <si>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</si>
  <si>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</si>
  <si>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</si>
  <si>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</si>
  <si>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</si>
  <si>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</si>
  <si>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</si>
  <si>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</si>
  <si>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</si>
  <si>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</si>
  <si>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</si>
  <si>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</si>
  <si>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</si>
  <si>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</si>
  <si>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</si>
  <si>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</si>
  <si>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</si>
  <si>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</si>
  <si>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</si>
  <si>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</si>
  <si>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</si>
  <si>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</si>
  <si>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</si>
  <si>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</si>
  <si>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</si>
  <si>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</si>
  <si>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</si>
  <si>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</si>
  <si>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</si>
  <si>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</si>
  <si>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</si>
  <si>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</si>
  <si>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</si>
  <si>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</si>
  <si>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</si>
  <si>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</si>
  <si>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</si>
  <si>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</si>
  <si>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</si>
  <si>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</si>
  <si>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</si>
  <si>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</si>
  <si>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</si>
  <si>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</si>
  <si>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</si>
  <si>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</si>
  <si>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</si>
  <si>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</si>
  <si>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</si>
  <si>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</si>
  <si>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</si>
  <si>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</si>
  <si>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</si>
  <si>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</si>
  <si>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</si>
  <si>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</si>
  <si>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</si>
  <si>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</si>
  <si>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</si>
  <si>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</si>
  <si>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</si>
  <si>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</si>
  <si>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</si>
  <si>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</si>
  <si>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</si>
  <si>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</si>
  <si>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</si>
  <si>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</si>
  <si>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</si>
  <si>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</si>
  <si>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</si>
  <si>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</si>
  <si>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</si>
  <si>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</si>
  <si>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</si>
  <si>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</si>
  <si>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</si>
  <si>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</si>
  <si>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</si>
  <si>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</si>
  <si>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</si>
  <si>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</si>
  <si>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</si>
  <si>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</si>
  <si>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</si>
  <si>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</si>
  <si>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</si>
  <si>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</si>
  <si>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</si>
  <si>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</si>
  <si>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</si>
  <si>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</si>
  <si>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</si>
  <si>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</si>
  <si>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</si>
  <si>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</si>
  <si>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</si>
  <si>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</si>
  <si>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</si>
  <si>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</si>
  <si>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</si>
  <si>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</si>
  <si>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</si>
  <si>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</si>
  <si>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</si>
  <si>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</si>
  <si>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</si>
  <si>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</si>
  <si>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</si>
  <si>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</si>
  <si>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</si>
  <si>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</si>
  <si>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</si>
  <si>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</si>
  <si>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</si>
  <si>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</si>
  <si>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</si>
  <si>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</si>
  <si>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</si>
  <si>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</si>
  <si>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</si>
  <si>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</si>
  <si>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</si>
  <si>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</si>
  <si>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</si>
  <si>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</si>
  <si>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</si>
  <si>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</si>
  <si>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</si>
  <si>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</si>
  <si>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</si>
  <si>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</si>
  <si>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</si>
  <si>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</si>
  <si>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</si>
  <si>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</si>
  <si>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</si>
  <si>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</si>
  <si>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</si>
  <si>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</si>
  <si>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</si>
  <si>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</si>
  <si>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</si>
  <si>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</si>
  <si>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</si>
  <si>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</si>
  <si>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</si>
  <si>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</si>
  <si>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</si>
  <si>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</si>
  <si>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</si>
  <si>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</si>
  <si>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</si>
  <si>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</si>
  <si>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</si>
  <si>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</si>
  <si>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</si>
  <si>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</si>
  <si>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</si>
  <si>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</si>
  <si>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</si>
  <si>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</si>
  <si>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</si>
  <si>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</si>
  <si>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</si>
  <si>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</si>
  <si>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</si>
  <si>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</si>
  <si>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</si>
  <si>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</si>
  <si>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</si>
  <si>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</si>
  <si>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</si>
  <si>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</si>
  <si>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</si>
  <si>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</si>
  <si>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</si>
  <si>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</si>
  <si>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</si>
  <si>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</si>
  <si>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</si>
  <si>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</si>
  <si>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</si>
  <si>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</si>
  <si>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</si>
  <si>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</si>
  <si>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</si>
  <si>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</si>
  <si>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</si>
  <si>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</si>
  <si>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</si>
  <si>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</si>
  <si>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</si>
  <si>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</si>
  <si>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</si>
  <si>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</si>
  <si>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</si>
  <si>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</si>
  <si>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</si>
  <si>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</si>
  <si>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</si>
  <si>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</si>
  <si>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</si>
  <si>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</si>
  <si>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</si>
  <si>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</si>
  <si>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</si>
  <si>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</si>
  <si>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</si>
  <si>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</si>
  <si>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</si>
  <si>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</si>
  <si>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</si>
  <si>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</si>
  <si>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</si>
  <si>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</si>
  <si>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</si>
  <si>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</si>
  <si>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</si>
  <si>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</si>
  <si>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</si>
  <si>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</si>
  <si>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</si>
  <si>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</si>
  <si>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</si>
  <si>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</si>
  <si>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</si>
  <si>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</si>
  <si>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</si>
  <si>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</si>
  <si>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</si>
  <si>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</si>
  <si>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</si>
  <si>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</si>
  <si>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</si>
  <si>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</si>
  <si>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</si>
  <si>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</si>
  <si>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</si>
  <si>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</si>
  <si>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</si>
  <si>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</si>
  <si>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</si>
  <si>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</si>
  <si>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</si>
  <si>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</si>
  <si>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</si>
  <si>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</si>
  <si>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</si>
  <si>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</si>
  <si>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</si>
  <si>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</si>
  <si>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</si>
  <si>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</si>
  <si>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</si>
  <si>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</si>
  <si>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</si>
  <si>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</si>
  <si>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</si>
  <si>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</si>
  <si>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</si>
  <si>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</si>
  <si>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</si>
  <si>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</si>
  <si>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</si>
  <si>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</si>
  <si>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</si>
  <si>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</si>
  <si>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</si>
  <si>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</si>
  <si>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</si>
  <si>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</si>
  <si>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</si>
  <si>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</si>
  <si>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</si>
  <si>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</si>
  <si>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</si>
  <si>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</si>
  <si>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</si>
  <si>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</si>
  <si>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</si>
  <si>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</si>
  <si>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</si>
  <si>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</si>
  <si>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</si>
  <si>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</si>
  <si>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</si>
  <si>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</si>
  <si>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</si>
  <si>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</si>
  <si>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</si>
  <si>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</si>
  <si>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</si>
  <si>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</si>
  <si>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</si>
  <si>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</si>
  <si>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</si>
  <si>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</si>
  <si>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</si>
  <si>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</si>
  <si>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</si>
  <si>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</si>
  <si>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</si>
  <si>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</si>
  <si>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</si>
  <si>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</si>
  <si>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</si>
  <si>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</si>
  <si>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</si>
  <si>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</si>
  <si>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</si>
  <si>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</si>
  <si>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</si>
  <si>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</si>
  <si>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</si>
  <si>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</si>
  <si>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</si>
  <si>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</si>
  <si>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</si>
  <si>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</si>
  <si>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</si>
  <si>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</si>
  <si>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</si>
  <si>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</si>
  <si>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</si>
  <si>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</si>
  <si>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</si>
  <si>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</si>
  <si>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</si>
  <si>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</si>
  <si>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</si>
  <si>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</si>
  <si>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</si>
  <si>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</si>
  <si>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</si>
  <si>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</si>
  <si>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</si>
  <si>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</si>
  <si>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</si>
  <si>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</si>
  <si>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</si>
  <si>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</si>
  <si>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</si>
  <si>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</si>
  <si>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</si>
  <si>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</si>
  <si>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</si>
  <si>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</si>
  <si>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</si>
  <si>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</si>
  <si>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</si>
  <si>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</si>
  <si>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</si>
  <si>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</si>
  <si>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</si>
  <si>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</si>
  <si>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</si>
  <si>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</si>
  <si>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</si>
  <si>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</si>
  <si>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</si>
  <si>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</si>
  <si>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</si>
  <si>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</si>
  <si>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</si>
  <si>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</si>
  <si>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</si>
  <si>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</si>
  <si>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</si>
  <si>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</si>
  <si>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</si>
  <si>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</si>
  <si>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</si>
  <si>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</si>
  <si>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</si>
  <si>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</si>
  <si>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</si>
  <si>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</si>
  <si>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</si>
  <si>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</si>
  <si>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</si>
  <si>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</si>
  <si>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</si>
  <si>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</si>
  <si>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</si>
  <si>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</si>
  <si>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</si>
  <si>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</si>
  <si>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</si>
  <si>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</si>
  <si>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</si>
  <si>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</si>
  <si>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</si>
  <si>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</si>
  <si>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</si>
  <si>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</si>
  <si>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</si>
  <si>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</si>
  <si>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</si>
  <si>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</si>
  <si>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</si>
  <si>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</si>
  <si>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</si>
  <si>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</si>
  <si>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</si>
  <si>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</si>
  <si>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</si>
  <si>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</si>
  <si>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</si>
  <si>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</si>
  <si>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</si>
  <si>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</si>
  <si>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</si>
  <si>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</si>
  <si>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</si>
  <si>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</si>
  <si>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</si>
  <si>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</si>
  <si>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</si>
  <si>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</si>
  <si>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</si>
  <si>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</si>
  <si>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</si>
  <si>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</si>
  <si>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</si>
  <si>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</si>
  <si>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</si>
  <si>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</si>
  <si>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</si>
  <si>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</si>
  <si>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</si>
  <si>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</si>
  <si>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</si>
  <si>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</si>
  <si>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</si>
  <si>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</si>
  <si>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</si>
  <si>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</si>
  <si>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</si>
  <si>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</si>
  <si>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</si>
  <si>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</si>
  <si>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</si>
  <si>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</si>
  <si>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</si>
  <si>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</si>
  <si>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</si>
  <si>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</si>
  <si>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</si>
  <si>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</si>
  <si>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</si>
  <si>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</si>
  <si>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</si>
  <si>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</si>
  <si>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</si>
  <si>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</si>
  <si>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</si>
  <si>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</si>
  <si>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</si>
  <si>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</si>
  <si>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</si>
  <si>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</si>
  <si>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</si>
  <si>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</si>
  <si>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</si>
  <si>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</si>
  <si>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</si>
  <si>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</si>
  <si>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</si>
  <si>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</si>
  <si>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</si>
  <si>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</si>
  <si>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</si>
  <si>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</si>
  <si>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</si>
  <si>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</si>
  <si>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</si>
  <si>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</si>
  <si>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</si>
  <si>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</si>
  <si>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</si>
  <si>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</si>
  <si>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</si>
  <si>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</si>
  <si>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</si>
  <si>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</si>
  <si>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</si>
  <si>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</si>
  <si>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</si>
  <si>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</si>
  <si>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</si>
  <si>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</si>
  <si>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</si>
  <si>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</si>
  <si>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</si>
  <si>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</si>
  <si>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</si>
  <si>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</si>
  <si>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</si>
  <si>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</si>
  <si>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</si>
  <si>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</si>
  <si>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</si>
  <si>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</si>
  <si>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</si>
  <si>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</si>
  <si>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</si>
  <si>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</si>
  <si>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</si>
  <si>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</si>
  <si>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</si>
  <si>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</si>
  <si>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</si>
  <si>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</si>
  <si>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</si>
  <si>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</si>
  <si>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</si>
  <si>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</si>
  <si>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</si>
  <si>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</si>
  <si>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</si>
  <si>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</si>
  <si>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</si>
  <si>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</si>
  <si>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</si>
  <si>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</si>
  <si>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</si>
  <si>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</si>
  <si>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</si>
  <si>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</si>
  <si>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</si>
  <si>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</si>
  <si>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</si>
  <si>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</si>
  <si>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</si>
  <si>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</si>
  <si>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</si>
  <si>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</si>
  <si>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</si>
  <si>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</si>
  <si>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</si>
  <si>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</si>
  <si>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</si>
  <si>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</si>
  <si>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</si>
  <si>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</si>
  <si>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</si>
  <si>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</si>
  <si>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</si>
  <si>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</si>
  <si>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</si>
  <si>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</si>
  <si>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</si>
  <si>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</si>
  <si>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</si>
  <si>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</si>
  <si>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</si>
  <si>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</si>
  <si>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</si>
  <si>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</si>
  <si>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</si>
  <si>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</si>
  <si>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</si>
  <si>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</si>
  <si>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</si>
  <si>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</si>
  <si>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</si>
  <si>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</si>
  <si>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</si>
  <si>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</si>
  <si>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</si>
  <si>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</si>
  <si>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</si>
  <si>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</si>
  <si>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</si>
  <si>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</si>
  <si>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</si>
  <si>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</si>
  <si>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</si>
  <si>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</si>
  <si>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</si>
  <si>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</si>
  <si>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</si>
  <si>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</si>
  <si>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</si>
  <si>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</si>
  <si>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</si>
  <si>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</si>
  <si>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</si>
  <si>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</si>
  <si>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</si>
  <si>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</si>
  <si>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</si>
  <si>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</si>
  <si>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</si>
  <si>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</si>
  <si>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</si>
  <si>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</si>
  <si>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</si>
  <si>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</si>
  <si>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</si>
  <si>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</si>
  <si>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</si>
  <si>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</si>
  <si>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</si>
  <si>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</si>
  <si>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</si>
  <si>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</si>
  <si>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</si>
  <si>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</si>
  <si>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</si>
  <si>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</si>
  <si>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</si>
  <si>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</si>
  <si>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</si>
  <si>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</si>
  <si>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</si>
  <si>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</si>
  <si>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</si>
  <si>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</si>
  <si>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</si>
  <si>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</si>
  <si>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</si>
  <si>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</si>
  <si>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</si>
  <si>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</si>
  <si>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</si>
  <si>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</si>
  <si>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</si>
  <si>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</si>
  <si>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</si>
  <si>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</si>
  <si>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</si>
  <si>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</si>
  <si>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</si>
  <si>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</si>
  <si>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</si>
  <si>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</si>
  <si>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</si>
  <si>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</si>
  <si>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</si>
  <si>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</si>
  <si>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</si>
  <si>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</si>
  <si>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</si>
  <si>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</si>
  <si>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</si>
  <si>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</si>
  <si>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</si>
  <si>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</si>
  <si>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</si>
  <si>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</si>
  <si>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</si>
  <si>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</si>
  <si>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</si>
  <si>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</si>
  <si>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</si>
  <si>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</si>
  <si>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</si>
  <si>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</si>
  <si>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</si>
  <si>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</si>
  <si>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</si>
  <si>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</si>
  <si>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</si>
  <si>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</si>
  <si>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</si>
  <si>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</si>
  <si>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</si>
  <si>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</si>
  <si>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</si>
  <si>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</si>
  <si>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</si>
  <si>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</si>
  <si>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</si>
  <si>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</si>
  <si>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</si>
  <si>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</si>
  <si>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</si>
  <si>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</si>
  <si>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</si>
  <si>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</si>
  <si>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</si>
  <si>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</si>
  <si>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</si>
  <si>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</si>
  <si>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</si>
  <si>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</si>
  <si>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</si>
  <si>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</si>
  <si>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</si>
  <si>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</si>
  <si>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</si>
  <si>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</si>
  <si>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</si>
  <si>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</si>
  <si>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</si>
  <si>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</si>
  <si>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</si>
  <si>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</si>
  <si>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</si>
  <si>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</si>
  <si>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</si>
  <si>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</si>
  <si>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</si>
  <si>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</si>
  <si>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</si>
  <si>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</si>
  <si>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</si>
  <si>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</si>
  <si>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</si>
  <si>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</si>
  <si>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</si>
  <si>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</si>
  <si>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</si>
  <si>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</si>
  <si>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</si>
  <si>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</si>
  <si>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</si>
  <si>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</si>
  <si>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</si>
  <si>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</si>
  <si>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</si>
  <si>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</si>
  <si>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</si>
  <si>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</si>
  <si>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</si>
  <si>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</si>
  <si>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</si>
  <si>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</si>
  <si>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</si>
  <si>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</si>
  <si>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</si>
  <si>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</si>
  <si>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</si>
  <si>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</si>
  <si>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</si>
  <si>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</si>
  <si>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</si>
  <si>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</si>
  <si>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</si>
  <si>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</si>
  <si>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</si>
  <si>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</si>
  <si>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</si>
  <si>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</si>
  <si>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</si>
  <si>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</si>
  <si>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</si>
  <si>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</si>
  <si>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</si>
  <si>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</si>
  <si>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</si>
  <si>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</si>
  <si>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</si>
  <si>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</si>
  <si>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</si>
  <si>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</si>
  <si>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</si>
  <si>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</si>
  <si>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</si>
  <si>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</si>
  <si>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</si>
  <si>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</si>
  <si>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</si>
  <si>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</si>
  <si>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</si>
  <si>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</si>
  <si>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</si>
  <si>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</si>
  <si>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</si>
  <si>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</si>
  <si>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</si>
  <si>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</si>
  <si>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</si>
  <si>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</si>
  <si>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</si>
  <si>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</si>
  <si>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</si>
  <si>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</si>
  <si>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</si>
  <si>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</si>
  <si>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</si>
  <si>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</si>
  <si>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</si>
  <si>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</si>
  <si>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</si>
  <si>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</si>
  <si>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</si>
  <si>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</si>
  <si>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</si>
  <si>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</si>
  <si>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</si>
  <si>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</si>
  <si>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</si>
  <si>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</si>
  <si>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</si>
  <si>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</si>
  <si>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</si>
  <si>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</si>
  <si>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</si>
  <si>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</si>
  <si>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</si>
  <si>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</si>
  <si>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</si>
  <si>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</si>
  <si>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</si>
  <si>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</si>
  <si>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</si>
  <si>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</si>
  <si>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</si>
  <si>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</si>
  <si>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</si>
  <si>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</si>
  <si>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</si>
  <si>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</si>
  <si>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</si>
  <si>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</si>
  <si>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</si>
  <si>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</si>
  <si>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</si>
  <si>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</si>
  <si>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</si>
  <si>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</si>
  <si>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</si>
  <si>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</si>
  <si>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</si>
  <si>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</si>
  <si>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</si>
  <si>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</si>
  <si>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</si>
  <si>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</si>
  <si>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</si>
  <si>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</si>
  <si>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</si>
  <si>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</si>
  <si>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</si>
  <si>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</si>
  <si>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</si>
  <si>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</si>
  <si>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</si>
  <si>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</si>
  <si>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</si>
  <si>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</si>
  <si>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</si>
  <si>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</si>
  <si>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</si>
  <si>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</si>
  <si>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</si>
  <si>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</si>
  <si>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</si>
  <si>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</si>
  <si>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</si>
  <si>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</si>
  <si>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</si>
  <si>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</si>
  <si>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</si>
  <si>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</si>
  <si>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</si>
  <si>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</si>
  <si>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</si>
  <si>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</si>
  <si>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</si>
  <si>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</si>
  <si>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</si>
  <si>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</si>
  <si>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</si>
  <si>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</si>
  <si>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</si>
  <si>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</si>
  <si>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</si>
  <si>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</si>
  <si>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</si>
  <si>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</si>
  <si>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</si>
  <si>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</si>
  <si>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</si>
  <si>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</si>
  <si>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</si>
  <si>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</si>
  <si>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</si>
  <si>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</si>
  <si>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</si>
  <si>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</si>
  <si>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</si>
  <si>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</si>
  <si>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</si>
  <si>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</si>
  <si>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</si>
  <si>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</si>
  <si>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</si>
  <si>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</si>
  <si>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</si>
  <si>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</si>
  <si>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</si>
  <si>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</si>
  <si>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</si>
  <si>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</si>
  <si>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</si>
  <si>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</si>
  <si>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</si>
  <si>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</si>
  <si>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</si>
  <si>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</si>
  <si>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</si>
  <si>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</si>
  <si>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</si>
  <si>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</si>
  <si>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</si>
  <si>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</si>
  <si>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</si>
  <si>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</si>
  <si>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</si>
  <si>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</si>
  <si>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</si>
  <si>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</si>
  <si>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</si>
  <si>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</si>
  <si>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</si>
  <si>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</si>
  <si>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</si>
  <si>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</si>
  <si>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</si>
  <si>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</si>
  <si>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</si>
  <si>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</si>
  <si>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</si>
  <si>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</si>
  <si>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</si>
  <si>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</si>
  <si>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</si>
  <si>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</si>
  <si>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</si>
  <si>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</si>
  <si>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</si>
  <si>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</si>
  <si>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</si>
  <si>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</si>
  <si>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</si>
  <si>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</si>
  <si>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</si>
  <si>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</si>
  <si>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</si>
  <si>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</si>
  <si>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</si>
  <si>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</si>
  <si>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</si>
  <si>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</si>
  <si>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</si>
  <si>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</si>
  <si>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</si>
  <si>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</si>
  <si>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</si>
  <si>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</si>
  <si>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</si>
  <si>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</si>
  <si>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</si>
  <si>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</si>
  <si>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</si>
  <si>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</si>
  <si>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</si>
  <si>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</si>
  <si>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</si>
  <si>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</si>
  <si>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</si>
  <si>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</si>
  <si>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</si>
  <si>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</si>
  <si>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</si>
  <si>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</si>
  <si>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</si>
  <si>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</si>
  <si>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</si>
  <si>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</si>
  <si>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</si>
  <si>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</si>
  <si>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</si>
  <si>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</si>
  <si>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</si>
  <si>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</si>
  <si>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</si>
  <si>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</si>
  <si>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</si>
  <si>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</si>
  <si>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</si>
  <si>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</si>
  <si>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</si>
  <si>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</si>
  <si>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</si>
  <si>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</si>
  <si>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</si>
  <si>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</si>
  <si>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</si>
  <si>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</si>
  <si>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</si>
  <si>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</si>
  <si>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</si>
  <si>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</si>
  <si>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</si>
  <si>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</si>
  <si>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</si>
  <si>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</si>
  <si>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</si>
  <si>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</si>
  <si>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</si>
  <si>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</si>
  <si>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</si>
  <si>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</si>
  <si>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</si>
  <si>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</si>
  <si>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</si>
  <si>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</si>
  <si>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</si>
  <si>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</si>
  <si>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</si>
  <si>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</si>
  <si>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</si>
  <si>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</si>
  <si>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</si>
  <si>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</si>
  <si>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</si>
  <si>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</si>
  <si>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</si>
  <si>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</si>
  <si>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</si>
  <si>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</si>
  <si>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</si>
  <si>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</si>
  <si>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</si>
  <si>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</si>
  <si>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</si>
  <si>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</si>
  <si>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</si>
  <si>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</si>
  <si>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</si>
  <si>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</si>
  <si>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</si>
  <si>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</si>
  <si>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</si>
  <si>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</si>
  <si>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</si>
  <si>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</si>
  <si>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</si>
  <si>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</si>
  <si>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</si>
  <si>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</si>
  <si>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</si>
  <si>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</si>
  <si>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</si>
  <si>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</si>
  <si>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</si>
  <si>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</si>
  <si>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</si>
  <si>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</si>
  <si>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</si>
  <si>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</si>
  <si>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</si>
  <si>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</si>
  <si>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</si>
  <si>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</si>
  <si>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</si>
  <si>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</si>
  <si>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</si>
  <si>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</si>
  <si>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</si>
  <si>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</si>
  <si>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</si>
  <si>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</si>
  <si>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</si>
  <si>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</si>
  <si>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</si>
  <si>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</si>
  <si>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</si>
  <si>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</si>
  <si>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</si>
  <si>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</si>
  <si>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</si>
  <si>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</si>
  <si>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</si>
  <si>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</si>
  <si>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</si>
  <si>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</si>
  <si>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</si>
  <si>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</si>
  <si>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</si>
  <si>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</si>
  <si>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</si>
  <si>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</si>
  <si>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</si>
  <si>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</si>
  <si>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</si>
  <si>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</si>
  <si>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</si>
  <si>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</si>
  <si>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</si>
  <si>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</si>
  <si>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</si>
  <si>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</si>
  <si>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</si>
  <si>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</si>
  <si>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</si>
  <si>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</si>
  <si>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</si>
  <si>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</si>
  <si>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</si>
  <si>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</si>
  <si>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</si>
  <si>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</si>
  <si>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</si>
  <si>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</si>
  <si>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</si>
  <si>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</si>
  <si>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</si>
  <si>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</si>
  <si>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</si>
  <si>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</si>
  <si>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</si>
  <si>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</si>
  <si>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</si>
  <si>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</si>
  <si>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</si>
  <si>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</si>
  <si>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</si>
  <si>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</si>
  <si>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</si>
  <si>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</si>
  <si>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</si>
  <si>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</si>
  <si>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</si>
  <si>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</si>
  <si>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</si>
  <si>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</si>
  <si>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</si>
  <si>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</si>
  <si>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</si>
  <si>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</si>
  <si>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</si>
  <si>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</si>
  <si>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</si>
  <si>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</si>
  <si>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</si>
  <si>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</si>
  <si>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</si>
  <si>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</si>
  <si>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</si>
  <si>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</si>
  <si>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</si>
  <si>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</si>
  <si>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</si>
  <si>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</si>
  <si>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</si>
  <si>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</si>
  <si>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</si>
  <si>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</si>
  <si>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</si>
  <si>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</si>
  <si>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</si>
  <si>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</si>
  <si>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</si>
  <si>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</si>
  <si>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</si>
  <si>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</si>
  <si>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</si>
  <si>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</si>
  <si>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</si>
  <si>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</si>
  <si>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</si>
  <si>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</si>
  <si>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</si>
  <si>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</si>
  <si>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</si>
  <si>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</si>
  <si>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</si>
  <si>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</si>
  <si>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</si>
  <si>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</si>
  <si>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</si>
  <si>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</si>
  <si>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</si>
  <si>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</si>
  <si>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</si>
  <si>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</si>
  <si>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</si>
  <si>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</si>
  <si>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</si>
  <si>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</si>
  <si>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</si>
  <si>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</si>
  <si>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</si>
  <si>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</si>
  <si>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</si>
  <si>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</si>
  <si>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</si>
  <si>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</si>
  <si>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</si>
  <si>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</si>
  <si>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</si>
  <si>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</si>
  <si>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</si>
  <si>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</si>
  <si>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</si>
  <si>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</si>
  <si>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</si>
  <si>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</si>
  <si>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</si>
  <si>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</si>
  <si>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</si>
  <si>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</si>
  <si>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</si>
  <si>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</si>
  <si>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</si>
  <si>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</si>
  <si>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</si>
  <si>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</si>
  <si>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</si>
  <si>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</si>
  <si>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</si>
  <si>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</si>
  <si>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</si>
  <si>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</si>
  <si>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</si>
  <si>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</si>
  <si>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</si>
  <si>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</si>
  <si>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</si>
  <si>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</si>
  <si>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</si>
  <si>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</si>
  <si>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</si>
  <si>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</si>
  <si>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</si>
  <si>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</si>
  <si>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</si>
  <si>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</si>
  <si>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</si>
  <si>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</si>
  <si>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</si>
  <si>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</si>
  <si>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</si>
  <si>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</si>
  <si>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</si>
  <si>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</si>
  <si>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</si>
  <si>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</si>
  <si>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</si>
  <si>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</si>
  <si>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</si>
  <si>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</si>
  <si>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</si>
  <si>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</si>
  <si>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</si>
  <si>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</si>
  <si>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</si>
  <si>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</si>
  <si>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</si>
  <si>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</si>
  <si>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</si>
  <si>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</si>
  <si>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</si>
  <si>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</si>
  <si>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</si>
  <si>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</si>
  <si>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</si>
  <si>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</si>
  <si>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</si>
  <si>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</si>
  <si>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</si>
  <si>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</si>
  <si>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</si>
  <si>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</si>
  <si>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</si>
  <si>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</si>
  <si>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</si>
  <si>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</si>
  <si>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</si>
  <si>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</si>
  <si>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</si>
  <si>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</si>
  <si>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</si>
  <si>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</si>
  <si>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</si>
  <si>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</si>
  <si>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</si>
  <si>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</si>
  <si>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</si>
  <si>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</si>
  <si>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</si>
  <si>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</si>
  <si>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</si>
  <si>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</si>
  <si>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</si>
  <si>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</si>
  <si>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</si>
  <si>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</si>
  <si>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</si>
  <si>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</si>
  <si>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</si>
  <si>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</si>
  <si>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</si>
  <si>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</si>
  <si>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</si>
  <si>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</si>
  <si>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</si>
  <si>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</si>
  <si>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</si>
  <si>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</si>
  <si>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</si>
  <si>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</si>
  <si>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</si>
  <si>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</si>
  <si>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</si>
  <si>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</si>
  <si>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</si>
  <si>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</si>
  <si>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</si>
  <si>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</si>
  <si>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</si>
  <si>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</si>
  <si>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</si>
  <si>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</si>
  <si>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</si>
  <si>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</si>
  <si>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</si>
  <si>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</si>
  <si>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</si>
  <si>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</si>
  <si>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</si>
  <si>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</si>
  <si>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</si>
  <si>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</si>
  <si>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</si>
  <si>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</si>
  <si>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</si>
  <si>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</si>
  <si>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</si>
  <si>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</si>
  <si>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</si>
  <si>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</si>
  <si>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</si>
  <si>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</si>
  <si>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</si>
  <si>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</si>
  <si>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</si>
  <si>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</si>
  <si>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</si>
  <si>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</si>
  <si>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</si>
  <si>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</si>
  <si>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</si>
  <si>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</si>
  <si>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</si>
  <si>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</si>
  <si>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</si>
  <si>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</si>
  <si>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</si>
  <si>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</si>
  <si>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</si>
  <si>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</si>
  <si>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</si>
  <si>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</si>
  <si>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</si>
  <si>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</si>
  <si>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</si>
  <si>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</si>
  <si>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</si>
  <si>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</si>
  <si>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</si>
  <si>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</si>
  <si>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</si>
  <si>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</si>
  <si>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</si>
  <si>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</si>
  <si>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</si>
  <si>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</si>
  <si>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</si>
  <si>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</si>
  <si>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</si>
  <si>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</si>
  <si>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</si>
  <si>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</si>
  <si>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</si>
  <si>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</si>
  <si>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</si>
  <si>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</si>
  <si>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</si>
  <si>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</si>
  <si>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</si>
  <si>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</si>
  <si>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</si>
  <si>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</si>
  <si>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</si>
  <si>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</si>
  <si>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</si>
  <si>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</si>
  <si>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</si>
  <si>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</si>
  <si>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</si>
  <si>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</si>
  <si>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</si>
  <si>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</si>
  <si>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</si>
  <si>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</si>
  <si>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</si>
  <si>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</si>
  <si>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</si>
  <si>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</si>
  <si>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</si>
  <si>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</si>
  <si>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</si>
  <si>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</si>
  <si>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</si>
  <si>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</si>
  <si>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</si>
  <si>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</si>
  <si>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</si>
  <si>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</si>
  <si>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</si>
  <si>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</si>
  <si>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</si>
  <si>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</si>
  <si>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</si>
  <si>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</si>
  <si>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</si>
  <si>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</si>
  <si>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</si>
  <si>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</si>
  <si>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</si>
  <si>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</si>
  <si>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</si>
  <si>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</si>
  <si>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</si>
  <si>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</si>
  <si>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</si>
  <si>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</si>
  <si>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</si>
  <si>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</si>
  <si>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</si>
  <si>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</si>
  <si>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</si>
  <si>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</si>
  <si>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</si>
  <si>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</si>
  <si>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</si>
  <si>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</si>
  <si>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</si>
  <si>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</si>
  <si>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</si>
  <si>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</si>
  <si>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</si>
  <si>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</si>
  <si>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</si>
  <si>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</si>
  <si>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</si>
  <si>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</si>
  <si>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</si>
  <si>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</si>
  <si>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</si>
  <si>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</si>
  <si>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</si>
  <si>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</si>
  <si>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</si>
  <si>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</si>
  <si>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</si>
  <si>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</si>
  <si>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</si>
  <si>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</si>
  <si>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</si>
  <si>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</si>
  <si>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</si>
  <si>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</si>
  <si>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</si>
  <si>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</si>
  <si>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</si>
  <si>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</si>
  <si>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</si>
  <si>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</si>
  <si>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</si>
  <si>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</si>
  <si>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</si>
  <si>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</si>
  <si>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</si>
  <si>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</si>
  <si>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</si>
  <si>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</si>
  <si>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</si>
  <si>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</si>
  <si>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</si>
  <si>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</si>
  <si>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</si>
  <si>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</si>
  <si>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</si>
  <si>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</si>
  <si>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</si>
  <si>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</si>
  <si>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</si>
  <si>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</si>
  <si>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</si>
  <si>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</si>
  <si>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</si>
  <si>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</si>
  <si>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</si>
  <si>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</si>
  <si>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</si>
  <si>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</si>
  <si>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</si>
  <si>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</si>
  <si>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</si>
  <si>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</si>
  <si>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</si>
  <si>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</si>
  <si>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</si>
  <si>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</si>
  <si>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</si>
  <si>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</si>
  <si>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</si>
  <si>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</si>
  <si>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</si>
  <si>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</si>
  <si>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</si>
  <si>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</si>
  <si>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</si>
  <si>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</si>
  <si>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</si>
  <si>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</si>
  <si>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</si>
  <si>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</si>
  <si>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</si>
  <si>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</si>
  <si>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</si>
  <si>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</si>
  <si>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</si>
  <si>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</si>
  <si>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</si>
  <si>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</si>
  <si>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</si>
  <si>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</si>
  <si>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</si>
  <si>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</si>
  <si>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</si>
  <si>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</si>
  <si>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</si>
  <si>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</si>
  <si>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</si>
  <si>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</si>
  <si>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</si>
  <si>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</si>
  <si>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</si>
  <si>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</si>
  <si>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</si>
  <si>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</si>
  <si>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</si>
  <si>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</si>
  <si>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</si>
  <si>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</si>
  <si>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</si>
  <si>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</si>
  <si>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</si>
  <si>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</si>
  <si>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</si>
  <si>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</si>
  <si>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</si>
  <si>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</si>
  <si>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</si>
  <si>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</si>
  <si>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</si>
  <si>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</si>
  <si>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</si>
  <si>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</si>
  <si>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</si>
  <si>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</si>
  <si>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</si>
  <si>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</si>
  <si>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</si>
  <si>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</si>
  <si>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</si>
  <si>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</si>
  <si>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</si>
  <si>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</si>
  <si>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</si>
  <si>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</si>
  <si>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</si>
  <si>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</si>
  <si>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</si>
  <si>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</si>
  <si>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</si>
  <si>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</si>
  <si>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</si>
  <si>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</si>
  <si>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</si>
  <si>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</si>
  <si>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</si>
  <si>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</si>
  <si>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</si>
  <si>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</si>
  <si>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</si>
  <si>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</si>
  <si>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</si>
  <si>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</si>
  <si>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</si>
  <si>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</si>
  <si>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</si>
  <si>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</si>
  <si>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</si>
  <si>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</si>
  <si>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</si>
  <si>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</si>
  <si>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</si>
  <si>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</si>
  <si>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</si>
  <si>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</si>
  <si>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</si>
  <si>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</si>
  <si>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</si>
  <si>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</si>
  <si>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</si>
  <si>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</si>
  <si>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</si>
  <si>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</si>
  <si>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</si>
  <si>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</si>
  <si>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</si>
  <si>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</si>
  <si>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</si>
  <si>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</si>
  <si>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</si>
  <si>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</si>
  <si>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</si>
  <si>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</si>
  <si>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</si>
  <si>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</si>
  <si>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</si>
  <si>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</si>
  <si>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</si>
  <si>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</si>
  <si>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</si>
  <si>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</si>
  <si>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</si>
  <si>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</si>
  <si>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</si>
  <si>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</si>
  <si>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</si>
  <si>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</si>
  <si>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</si>
  <si>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</si>
  <si>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</si>
  <si>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</si>
  <si>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</si>
  <si>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</si>
  <si>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</si>
  <si>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</si>
  <si>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</si>
  <si>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</si>
  <si>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</si>
  <si>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</si>
  <si>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</si>
  <si>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</si>
  <si>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</si>
  <si>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</si>
  <si>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</si>
  <si>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</si>
  <si>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</si>
  <si>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</si>
  <si>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</si>
  <si>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</si>
  <si>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</si>
  <si>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</si>
  <si>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</si>
  <si>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</si>
  <si>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</si>
  <si>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</si>
  <si>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</si>
  <si>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</si>
  <si>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</si>
  <si>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</si>
  <si>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</si>
  <si>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</si>
  <si>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</si>
  <si>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</si>
  <si>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</si>
  <si>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</si>
  <si>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</si>
  <si>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</si>
  <si>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</si>
  <si>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</si>
  <si>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</si>
  <si>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</si>
  <si>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</si>
  <si>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</si>
  <si>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</si>
  <si>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</si>
  <si>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</si>
  <si>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</si>
  <si>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</si>
  <si>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</si>
  <si>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</si>
  <si>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</si>
  <si>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</si>
  <si>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</si>
  <si>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</si>
  <si>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</si>
  <si>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</si>
  <si>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</si>
  <si>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</si>
  <si>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</si>
  <si>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</si>
  <si>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</si>
  <si>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</si>
  <si>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</si>
  <si>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</si>
  <si>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</si>
  <si>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</si>
  <si>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</si>
  <si>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</si>
  <si>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</si>
  <si>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</si>
  <si>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</si>
  <si>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</si>
  <si>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</si>
  <si>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</si>
  <si>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</si>
  <si>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</si>
  <si>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</si>
  <si>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</si>
  <si>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</si>
  <si>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</si>
  <si>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</si>
  <si>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</si>
  <si>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</si>
  <si>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</si>
  <si>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</si>
  <si>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</si>
  <si>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</si>
  <si>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</si>
  <si>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</si>
  <si>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</si>
  <si>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</si>
  <si>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</si>
  <si>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</si>
  <si>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</si>
  <si>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</si>
  <si>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</si>
  <si>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</si>
  <si>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</si>
  <si>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</si>
  <si>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</si>
  <si>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</si>
  <si>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</si>
  <si>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</si>
  <si>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</si>
  <si>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</si>
  <si>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</si>
  <si>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</si>
  <si>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</si>
  <si>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</si>
  <si>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</si>
  <si>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</si>
  <si>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</si>
  <si>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</si>
  <si>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</si>
  <si>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</si>
  <si>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</si>
  <si>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</si>
  <si>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</si>
  <si>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</si>
  <si>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</si>
  <si>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</si>
  <si>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</si>
  <si>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</si>
  <si>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</si>
  <si>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</si>
  <si>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</si>
  <si>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</si>
  <si>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</si>
  <si>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</si>
  <si>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</si>
  <si>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</si>
  <si>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</si>
  <si>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</si>
  <si>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</si>
  <si>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</si>
  <si>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</si>
  <si>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</si>
  <si>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</si>
  <si>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</si>
  <si>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</si>
  <si>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</si>
  <si>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</si>
  <si>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</si>
  <si>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</si>
  <si>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</si>
  <si>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</si>
  <si>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</si>
  <si>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</si>
  <si>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</si>
  <si>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</si>
  <si>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</si>
  <si>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</si>
  <si>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</si>
  <si>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</si>
  <si>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</si>
  <si>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</si>
  <si>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</si>
  <si>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</si>
  <si>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</si>
  <si>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</si>
  <si>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</si>
  <si>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</si>
  <si>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</si>
  <si>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</si>
  <si>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</si>
  <si>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</si>
  <si>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</si>
  <si>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</si>
  <si>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</si>
  <si>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</si>
  <si>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</si>
  <si>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</si>
  <si>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</si>
  <si>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</si>
  <si>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</si>
  <si>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</si>
  <si>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</si>
  <si>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</si>
  <si>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</si>
  <si>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</si>
  <si>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</si>
  <si>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</si>
  <si>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</si>
  <si>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</si>
  <si>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</si>
  <si>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</si>
  <si>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</si>
  <si>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</si>
  <si>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</si>
  <si>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</si>
  <si>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</si>
  <si>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</si>
  <si>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</si>
  <si>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</si>
  <si>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</si>
  <si>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</si>
  <si>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</si>
  <si>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</si>
  <si>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</si>
  <si>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</si>
  <si>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</si>
  <si>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</si>
  <si>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</si>
  <si>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</si>
  <si>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</si>
  <si>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</si>
  <si>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</si>
  <si>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</si>
  <si>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</si>
  <si>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</si>
  <si>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</si>
  <si>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</si>
  <si>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</si>
  <si>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</si>
  <si>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</si>
  <si>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</si>
  <si>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</si>
  <si>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</si>
  <si>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</si>
  <si>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</si>
  <si>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</si>
  <si>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</si>
  <si>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</si>
  <si>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</si>
  <si>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</si>
  <si>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</si>
  <si>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</si>
  <si>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</si>
  <si>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</si>
  <si>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</si>
  <si>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</si>
  <si>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</si>
  <si>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</si>
  <si>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</si>
  <si>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</si>
  <si>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</si>
  <si>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</si>
  <si>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</si>
  <si>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</si>
  <si>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</si>
  <si>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</si>
  <si>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</si>
  <si>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</si>
  <si>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</si>
  <si>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</si>
  <si>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</si>
  <si>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</si>
  <si>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</si>
  <si>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</si>
  <si>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</si>
  <si>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</si>
  <si>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</si>
  <si>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</si>
  <si>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</si>
  <si>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</si>
  <si>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</si>
  <si>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</si>
  <si>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</si>
  <si>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</si>
  <si>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</si>
  <si>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</si>
  <si>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</si>
  <si>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</si>
  <si>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</si>
  <si>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</si>
  <si>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</si>
  <si>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</si>
  <si>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</si>
  <si>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</si>
  <si>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</si>
  <si>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</si>
  <si>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</si>
  <si>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</si>
  <si>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</si>
  <si>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</si>
  <si>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</si>
  <si>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</si>
  <si>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</si>
  <si>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</si>
  <si>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</si>
  <si>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</si>
  <si>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</si>
  <si>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</si>
  <si>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</si>
  <si>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</si>
  <si>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</si>
  <si>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</si>
  <si>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</si>
  <si>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</si>
  <si>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</si>
  <si>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</si>
  <si>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</si>
  <si>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</si>
  <si>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</si>
  <si>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</si>
  <si>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</si>
  <si>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</si>
  <si>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</si>
  <si>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</si>
  <si>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</si>
  <si>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</si>
  <si>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</si>
  <si>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</si>
  <si>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</si>
  <si>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</si>
  <si>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</si>
  <si>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</si>
  <si>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</si>
  <si>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</si>
  <si>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</si>
  <si>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</si>
  <si>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</si>
  <si>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</si>
  <si>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</si>
  <si>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</si>
  <si>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</si>
  <si>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</si>
  <si>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</si>
  <si>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</si>
  <si>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</si>
  <si>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</si>
  <si>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</si>
  <si>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</si>
  <si>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</si>
  <si>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</si>
  <si>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</si>
  <si>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</si>
  <si>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</si>
  <si>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</si>
  <si>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</si>
  <si>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</si>
  <si>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</si>
  <si>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</si>
  <si>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</si>
  <si>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</si>
  <si>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</si>
  <si>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</si>
  <si>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</si>
  <si>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</si>
  <si>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</si>
  <si>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</si>
  <si>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</si>
  <si>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</si>
  <si>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</si>
  <si>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</si>
  <si>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</si>
  <si>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</si>
  <si>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</si>
  <si>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</si>
  <si>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</si>
  <si>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</si>
  <si>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</si>
  <si>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</si>
  <si>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</si>
  <si>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</si>
  <si>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</si>
  <si>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</si>
  <si>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</si>
  <si>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</si>
  <si>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</si>
  <si>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</si>
  <si>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</si>
  <si>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</si>
  <si>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</si>
  <si>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</si>
  <si>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</si>
  <si>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</si>
  <si>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</si>
  <si>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</si>
  <si>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</si>
  <si>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</si>
  <si>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</si>
  <si>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</si>
  <si>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</si>
  <si>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</si>
  <si>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</si>
  <si>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</si>
  <si>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</si>
  <si>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</si>
  <si>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</si>
  <si>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</si>
  <si>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</si>
  <si>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</si>
  <si>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</si>
  <si>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</si>
  <si>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</si>
  <si>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</si>
  <si>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</si>
  <si>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</si>
  <si>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</si>
  <si>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</si>
  <si>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</si>
  <si>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</si>
  <si>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</si>
  <si>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</si>
  <si>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</si>
  <si>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</si>
  <si>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</si>
  <si>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</si>
  <si>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</si>
  <si>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</si>
  <si>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</si>
  <si>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</si>
  <si>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</si>
  <si>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</si>
  <si>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</si>
  <si>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</si>
  <si>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</si>
  <si>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</si>
  <si>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</si>
  <si>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</si>
  <si>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</si>
  <si>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</si>
  <si>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</si>
  <si>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</si>
  <si>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</si>
  <si>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</si>
  <si>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</si>
  <si>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</si>
  <si>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</si>
  <si>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</si>
  <si>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</si>
  <si>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</si>
  <si>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</si>
  <si>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</si>
  <si>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</si>
  <si>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</si>
  <si>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</si>
  <si>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</si>
  <si>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</si>
  <si>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</si>
  <si>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</si>
  <si>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</si>
  <si>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</si>
  <si>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</si>
  <si>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</si>
  <si>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</si>
  <si>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</si>
  <si>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</si>
  <si>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</si>
  <si>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</si>
  <si>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</si>
  <si>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</si>
  <si>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</si>
  <si>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</si>
  <si>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</si>
  <si>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</si>
  <si>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</si>
  <si>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</si>
  <si>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</si>
  <si>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</si>
  <si>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</si>
  <si>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</si>
  <si>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</si>
  <si>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</si>
  <si>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</si>
  <si>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</si>
  <si>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</si>
  <si>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</si>
  <si>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</si>
  <si>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</si>
  <si>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</si>
  <si>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</si>
  <si>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</si>
  <si>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</si>
  <si>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</si>
  <si>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</si>
  <si>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</si>
  <si>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</si>
  <si>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</si>
  <si>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</si>
  <si>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</si>
  <si>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</si>
  <si>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</si>
  <si>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</si>
  <si>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</si>
  <si>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</si>
  <si>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</si>
  <si>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</si>
  <si>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</si>
  <si>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</si>
  <si>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</si>
  <si>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</si>
  <si>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</si>
  <si>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</si>
  <si>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</si>
  <si>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</si>
  <si>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</si>
  <si>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</si>
  <si>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</si>
  <si>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</si>
  <si>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</si>
  <si>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</si>
  <si>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</si>
  <si>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</si>
  <si>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</si>
  <si>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</si>
  <si>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</si>
  <si>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</si>
  <si>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</si>
  <si>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</si>
  <si>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</si>
  <si>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</si>
  <si>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</si>
  <si>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</si>
  <si>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</si>
  <si>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</si>
  <si>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</si>
  <si>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</si>
  <si>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</si>
  <si>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</si>
  <si>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</si>
  <si>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</si>
  <si>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</si>
  <si>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</si>
  <si>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</si>
  <si>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</si>
  <si>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</si>
  <si>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</si>
  <si>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</si>
  <si>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</si>
  <si>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</si>
  <si>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</si>
  <si>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</si>
  <si>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</si>
  <si>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</si>
  <si>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</si>
  <si>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</si>
  <si>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</si>
  <si>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</si>
  <si>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</si>
  <si>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</si>
  <si>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</si>
  <si>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</si>
  <si>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</si>
  <si>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</si>
  <si>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</si>
  <si>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</si>
  <si>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</si>
  <si>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</si>
  <si>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</si>
  <si>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</si>
  <si>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</si>
  <si>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</si>
  <si>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</si>
  <si>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</si>
  <si>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</si>
  <si>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</si>
  <si>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</si>
  <si>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</si>
  <si>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</si>
  <si>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</si>
  <si>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</si>
  <si>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</si>
  <si>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</si>
  <si>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</si>
  <si>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</si>
  <si>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</si>
  <si>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</si>
  <si>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</si>
  <si>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</si>
  <si>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</si>
  <si>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</si>
  <si>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</si>
  <si>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</si>
  <si>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</si>
  <si>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</si>
  <si>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</si>
  <si>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</si>
  <si>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</si>
  <si>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</si>
  <si>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</si>
  <si>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</si>
  <si>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</si>
  <si>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</si>
  <si>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</si>
  <si>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</si>
  <si>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</si>
  <si>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</si>
  <si>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</si>
  <si>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</si>
  <si>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</si>
  <si>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</si>
  <si>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</si>
  <si>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</si>
  <si>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</si>
  <si>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</si>
  <si>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</si>
  <si>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</si>
  <si>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</si>
  <si>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</si>
  <si>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</si>
  <si>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</si>
  <si>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</si>
  <si>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</si>
  <si>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</si>
  <si>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</si>
  <si>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</si>
  <si>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</si>
  <si>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</si>
  <si>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</si>
  <si>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</si>
  <si>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</si>
  <si>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</si>
  <si>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</si>
  <si>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</si>
  <si>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</si>
  <si>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</si>
  <si>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</si>
  <si>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</si>
  <si>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</si>
  <si>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</si>
  <si>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</si>
  <si>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</si>
  <si>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</si>
  <si>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</si>
  <si>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</si>
  <si>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</si>
  <si>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</si>
  <si>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</si>
  <si>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</si>
  <si>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</si>
  <si>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</si>
  <si>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</si>
  <si>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</si>
  <si>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</si>
  <si>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</si>
  <si>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</si>
  <si>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</si>
  <si>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</si>
  <si>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</si>
  <si>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</si>
  <si>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</si>
  <si>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</si>
  <si>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</si>
  <si>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</si>
  <si>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</si>
  <si>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</si>
  <si>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</si>
  <si>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</si>
  <si>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</si>
  <si>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</si>
  <si>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</si>
  <si>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</si>
  <si>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</si>
  <si>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</si>
  <si>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</si>
  <si>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</si>
  <si>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</si>
  <si>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</si>
  <si>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</si>
  <si>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</si>
  <si>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</si>
  <si>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</si>
  <si>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</si>
  <si>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</si>
  <si>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</si>
  <si>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</si>
  <si>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</si>
  <si>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</si>
  <si>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</si>
  <si>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</si>
  <si>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</si>
  <si>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</si>
  <si>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</si>
  <si>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</si>
  <si>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</si>
  <si>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</si>
  <si>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</si>
  <si>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</si>
  <si>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</si>
  <si>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</si>
  <si>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</si>
  <si>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</si>
  <si>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</si>
  <si>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</si>
  <si>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</si>
  <si>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</si>
  <si>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</si>
  <si>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</si>
  <si>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</si>
  <si>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</si>
  <si>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</si>
  <si>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</si>
  <si>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</si>
  <si>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</si>
  <si>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</si>
  <si>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</si>
  <si>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</si>
  <si>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</si>
  <si>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</si>
  <si>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</si>
  <si>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</si>
  <si>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</si>
  <si>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</si>
  <si>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</si>
  <si>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</si>
  <si>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</si>
  <si>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</si>
  <si>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</si>
  <si>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</si>
  <si>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</si>
  <si>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</si>
  <si>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</si>
  <si>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</si>
  <si>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</si>
  <si>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</si>
  <si>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</si>
  <si>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</si>
  <si>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</si>
  <si>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</si>
  <si>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</si>
  <si>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</si>
  <si>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</si>
  <si>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</si>
  <si>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</si>
  <si>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</si>
  <si>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</si>
  <si>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</si>
  <si>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</si>
  <si>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</si>
  <si>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</si>
  <si>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</si>
  <si>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</si>
  <si>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</si>
  <si>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</si>
  <si>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</si>
  <si>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</si>
  <si>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</si>
  <si>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</si>
  <si>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</si>
  <si>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</si>
  <si>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</si>
  <si>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</si>
  <si>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</si>
  <si>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</si>
  <si>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</si>
  <si>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</si>
  <si>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</si>
  <si>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</si>
  <si>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</si>
  <si>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</si>
  <si>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</si>
  <si>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</si>
  <si>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</si>
  <si>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</si>
  <si>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</si>
  <si>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</si>
  <si>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</si>
  <si>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</si>
  <si>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</si>
  <si>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</si>
  <si>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</si>
  <si>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</si>
  <si>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</si>
  <si>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</si>
  <si>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</si>
  <si>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</si>
  <si>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</si>
  <si>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</si>
  <si>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</si>
  <si>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</si>
  <si>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</si>
  <si>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</si>
  <si>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</si>
  <si>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</si>
  <si>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</si>
  <si>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</si>
  <si>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</si>
  <si>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</si>
  <si>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</si>
  <si>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</si>
  <si>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</si>
  <si>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</si>
  <si>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</si>
  <si>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</si>
  <si>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</si>
  <si>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</si>
  <si>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</si>
  <si>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</si>
  <si>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</si>
  <si>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</si>
  <si>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</si>
  <si>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</si>
  <si>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</si>
  <si>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</si>
  <si>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</si>
  <si>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</si>
  <si>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</si>
  <si>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</si>
  <si>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</si>
  <si>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</si>
  <si>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</si>
  <si>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</si>
  <si>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</si>
  <si>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</si>
  <si>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</si>
  <si>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</si>
  <si>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</si>
  <si>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</si>
  <si>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</si>
  <si>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</si>
  <si>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</si>
  <si>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</si>
  <si>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</si>
  <si>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</si>
  <si>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</si>
  <si>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</si>
  <si>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</si>
  <si>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</si>
  <si>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</si>
  <si>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</si>
  <si>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</si>
  <si>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</si>
  <si>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</si>
  <si>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</si>
  <si>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</si>
  <si>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</si>
  <si>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</si>
  <si>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</si>
  <si>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</si>
  <si>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</si>
  <si>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</si>
  <si>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</si>
  <si>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</si>
  <si>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</si>
  <si>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</si>
  <si>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</si>
  <si>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</si>
  <si>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</si>
  <si>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</si>
  <si>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</si>
  <si>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</si>
  <si>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</si>
  <si>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</si>
  <si>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</si>
  <si>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</si>
  <si>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</si>
  <si>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</si>
  <si>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</si>
  <si>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</si>
  <si>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</si>
  <si>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</si>
  <si>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</si>
  <si>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</si>
  <si>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</si>
  <si>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</si>
  <si>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</si>
  <si>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</si>
  <si>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</si>
  <si>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</si>
  <si>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</si>
  <si>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</si>
  <si>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</si>
  <si>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</si>
  <si>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</si>
  <si>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</si>
  <si>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</si>
  <si>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</si>
  <si>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</si>
  <si>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</si>
  <si>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</si>
  <si>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</si>
  <si>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</si>
  <si>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</si>
  <si>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</si>
  <si>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</si>
  <si>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</si>
  <si>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</si>
  <si>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</si>
  <si>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</si>
  <si>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</si>
  <si>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</si>
  <si>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</si>
  <si>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</si>
  <si>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</si>
  <si>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</si>
  <si>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</si>
  <si>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</si>
  <si>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</si>
  <si>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</si>
  <si>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</si>
  <si>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</si>
  <si>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</si>
  <si>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</si>
  <si>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</si>
  <si>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</si>
  <si>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</si>
  <si>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</si>
  <si>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</si>
  <si>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</si>
  <si>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</si>
  <si>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</si>
  <si>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</si>
  <si>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</si>
  <si>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</si>
  <si>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</si>
  <si>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</si>
  <si>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</si>
  <si>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</si>
  <si>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</si>
  <si>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</si>
  <si>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</si>
  <si>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</si>
  <si>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</si>
  <si>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</si>
  <si>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</si>
  <si>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</si>
  <si>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</si>
  <si>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</si>
  <si>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</si>
  <si>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</si>
  <si>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</si>
  <si>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</si>
  <si>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</si>
  <si>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</si>
  <si>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</si>
  <si>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</si>
  <si>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</si>
  <si>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</si>
  <si>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</si>
  <si>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</si>
  <si>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</si>
  <si>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</si>
  <si>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</si>
  <si>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</si>
  <si>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</si>
  <si>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</si>
  <si>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</si>
  <si>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</si>
  <si>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</si>
  <si>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</si>
  <si>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</si>
  <si>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</si>
  <si>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</si>
  <si>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</si>
  <si>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</si>
  <si>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</si>
  <si>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</si>
  <si>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</si>
  <si>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</si>
  <si>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</si>
  <si>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</si>
  <si>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</si>
  <si>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</si>
  <si>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</si>
  <si>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</si>
  <si>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</si>
  <si>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</si>
  <si>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</si>
  <si>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</si>
  <si>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</si>
  <si>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</si>
  <si>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</si>
  <si>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</si>
  <si>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</si>
  <si>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</si>
  <si>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</si>
  <si>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</si>
  <si>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</si>
  <si>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</si>
  <si>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</si>
  <si>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</si>
  <si>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</si>
  <si>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</si>
  <si>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</si>
  <si>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</si>
  <si>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</si>
  <si>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</si>
  <si>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</si>
  <si>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</si>
  <si>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</si>
  <si>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</si>
  <si>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</si>
  <si>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</si>
  <si>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</si>
  <si>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</si>
  <si>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</si>
  <si>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</si>
  <si>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</si>
  <si>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</si>
  <si>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</si>
  <si>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</si>
  <si>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</si>
  <si>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</si>
  <si>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</si>
  <si>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</si>
  <si>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</si>
  <si>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</si>
  <si>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</si>
  <si>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</si>
  <si>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</si>
  <si>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</si>
  <si>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</si>
  <si>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</si>
  <si>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</si>
  <si>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</si>
  <si>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</si>
  <si>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</si>
  <si>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</si>
  <si>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</si>
  <si>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</si>
  <si>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</si>
  <si>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</si>
  <si>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</si>
  <si>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</si>
  <si>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</si>
  <si>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</si>
  <si>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</si>
  <si>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</si>
  <si>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</si>
  <si>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</si>
  <si>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</si>
  <si>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</si>
  <si>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</si>
  <si>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</si>
  <si>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</si>
  <si>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</si>
  <si>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</si>
  <si>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</si>
  <si>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</si>
  <si>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</si>
  <si>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</si>
  <si>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</si>
  <si>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</si>
  <si>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</si>
  <si>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</si>
  <si>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</si>
  <si>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</si>
  <si>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</si>
  <si>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</si>
  <si>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</si>
  <si>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</si>
  <si>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</si>
  <si>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</si>
  <si>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</si>
  <si>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</si>
  <si>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</si>
  <si>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</si>
  <si>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</si>
  <si>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</si>
  <si>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</si>
  <si>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</si>
  <si>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</si>
  <si>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</si>
  <si>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</si>
  <si>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</si>
  <si>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</si>
  <si>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</si>
  <si>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</si>
  <si>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</si>
  <si>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</si>
  <si>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</si>
  <si>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</si>
  <si>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</si>
  <si>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</si>
  <si>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</si>
  <si>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</si>
  <si>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</si>
  <si>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</si>
  <si>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</si>
  <si>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</si>
  <si>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</si>
  <si>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</si>
  <si>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</si>
  <si>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</si>
  <si>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</si>
  <si>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</si>
  <si>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</si>
  <si>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</si>
  <si>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</si>
  <si>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</si>
  <si>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</si>
  <si>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</si>
  <si>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</si>
  <si>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</si>
  <si>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</si>
  <si>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</si>
  <si>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</si>
  <si>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</si>
  <si>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</si>
  <si>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</si>
  <si>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</si>
  <si>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</si>
  <si>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</si>
  <si>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</si>
  <si>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</si>
  <si>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</si>
  <si>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</si>
  <si>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</si>
  <si>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</si>
  <si>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</si>
  <si>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</si>
  <si>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</si>
  <si>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</si>
  <si>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</si>
  <si>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</si>
  <si>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</si>
  <si>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</si>
  <si>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</si>
  <si>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</si>
  <si>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</si>
  <si>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</si>
  <si>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</si>
  <si>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</si>
  <si>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</si>
  <si>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</si>
  <si>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</si>
  <si>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</si>
  <si>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</si>
  <si>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</si>
  <si>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</si>
  <si>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</si>
  <si>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</si>
  <si>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</si>
  <si>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</si>
  <si>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</si>
  <si>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</si>
  <si>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</si>
  <si>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</si>
  <si>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</si>
  <si>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</si>
  <si>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</si>
  <si>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</si>
  <si>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</si>
  <si>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</si>
  <si>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</si>
  <si>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</si>
  <si>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</si>
  <si>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</si>
  <si>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</si>
  <si>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</si>
  <si>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</si>
  <si>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</si>
  <si>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</si>
  <si>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</si>
  <si>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</si>
  <si>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</si>
  <si>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</si>
  <si>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</si>
  <si>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</si>
  <si>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</si>
  <si>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</si>
  <si>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</si>
  <si>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</si>
  <si>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</si>
  <si>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</si>
  <si>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</si>
  <si>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</si>
  <si>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</si>
  <si>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</si>
  <si>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</si>
  <si>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</si>
  <si>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</si>
  <si>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</si>
  <si>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</si>
  <si>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</si>
  <si>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</si>
  <si>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</si>
  <si>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</si>
  <si>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</si>
  <si>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</si>
  <si>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</si>
  <si>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</si>
  <si>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</si>
  <si>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</si>
  <si>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</si>
  <si>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</si>
  <si>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</si>
  <si>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</si>
  <si>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</si>
  <si>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</si>
  <si>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</si>
  <si>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</si>
  <si>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</si>
  <si>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</si>
  <si>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</si>
  <si>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</si>
  <si>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</si>
  <si>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</si>
  <si>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</si>
  <si>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</si>
  <si>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</si>
  <si>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</si>
  <si>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</si>
  <si>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</si>
  <si>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</si>
  <si>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</si>
  <si>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</si>
  <si>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</si>
  <si>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</si>
  <si>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</si>
  <si>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</si>
  <si>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</si>
  <si>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</si>
  <si>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</si>
  <si>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</si>
  <si>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</si>
  <si>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</si>
  <si>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</si>
  <si>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</si>
  <si>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</si>
  <si>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</si>
  <si>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</si>
  <si>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</si>
  <si>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</si>
  <si>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</si>
  <si>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</si>
  <si>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</si>
  <si>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</si>
  <si>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</si>
  <si>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</si>
  <si>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</si>
  <si>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</si>
  <si>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</si>
  <si>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</si>
  <si>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</si>
  <si>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</si>
  <si>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</si>
  <si>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</si>
  <si>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</si>
  <si>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</si>
  <si>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</si>
  <si>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</si>
  <si>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</si>
  <si>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</si>
  <si>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</si>
  <si>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</si>
  <si>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</si>
  <si>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</si>
  <si>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</si>
  <si>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</si>
  <si>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</si>
  <si>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</si>
  <si>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</si>
  <si>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</si>
  <si>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</si>
  <si>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</si>
  <si>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</si>
  <si>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</si>
  <si>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</si>
  <si>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</si>
  <si>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</si>
  <si>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</si>
  <si>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</si>
  <si>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</si>
  <si>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</si>
  <si>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</si>
  <si>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</si>
  <si>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</si>
  <si>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</si>
  <si>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</si>
  <si>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</si>
  <si>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</si>
  <si>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</si>
  <si>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</si>
  <si>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</si>
  <si>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</si>
  <si>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</si>
  <si>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</si>
  <si>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</si>
  <si>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</si>
  <si>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</si>
  <si>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</si>
  <si>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</si>
  <si>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</si>
  <si>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</si>
  <si>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</si>
  <si>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</si>
  <si>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</si>
  <si>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</si>
  <si>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</si>
  <si>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</si>
  <si>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</si>
  <si>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</si>
  <si>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</si>
  <si>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</si>
  <si>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</si>
  <si>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</si>
  <si>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</si>
  <si>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</si>
  <si>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</si>
  <si>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</si>
  <si>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</si>
  <si>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</si>
  <si>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</si>
  <si>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</si>
  <si>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</si>
  <si>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</si>
  <si>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</si>
  <si>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</si>
  <si>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</si>
  <si>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</si>
  <si>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</si>
  <si>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</si>
  <si>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</si>
  <si>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</si>
  <si>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</si>
  <si>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</si>
  <si>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</si>
  <si>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</si>
  <si>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</si>
  <si>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</si>
  <si>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</si>
  <si>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</si>
  <si>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</si>
  <si>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</si>
  <si>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</si>
  <si>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</si>
  <si>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</si>
  <si>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</si>
  <si>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</si>
  <si>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</si>
  <si>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</si>
  <si>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</si>
  <si>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</si>
  <si>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</si>
  <si>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</si>
  <si>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</si>
  <si>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</si>
  <si>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</si>
  <si>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</si>
  <si>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</si>
  <si>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</si>
  <si>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</si>
  <si>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</si>
  <si>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</si>
  <si>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</si>
  <si>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</si>
  <si>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</si>
  <si>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</si>
  <si>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</si>
  <si>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</si>
  <si>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</si>
  <si>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</si>
  <si>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</si>
  <si>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</si>
  <si>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</si>
  <si>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</si>
  <si>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</si>
  <si>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</si>
  <si>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</si>
  <si>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</si>
  <si>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</si>
  <si>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</si>
  <si>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</si>
  <si>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</si>
  <si>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</si>
  <si>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</si>
  <si>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</si>
  <si>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</si>
  <si>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</si>
  <si>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</si>
  <si>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</si>
  <si>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</si>
  <si>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</si>
  <si>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</si>
  <si>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</si>
  <si>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</si>
  <si>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</si>
  <si>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</si>
  <si>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</si>
  <si>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</si>
  <si>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</si>
  <si>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</si>
  <si>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</si>
  <si>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</si>
  <si>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</si>
  <si>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</si>
  <si>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</si>
  <si>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</si>
  <si>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</si>
  <si>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</si>
  <si>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</si>
  <si>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</si>
  <si>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</si>
  <si>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</si>
  <si>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</si>
  <si>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</si>
  <si>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</si>
  <si>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</si>
  <si>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</si>
  <si>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</si>
  <si>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</si>
  <si>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</si>
  <si>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</si>
  <si>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</si>
  <si>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</si>
  <si>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</si>
  <si>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</si>
  <si>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</si>
  <si>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</si>
  <si>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</si>
  <si>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</si>
  <si>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</si>
  <si>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</si>
  <si>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</si>
  <si>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</si>
  <si>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</si>
  <si>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</si>
  <si>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</si>
  <si>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</si>
  <si>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</si>
  <si>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</si>
  <si>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</si>
  <si>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</si>
  <si>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</si>
  <si>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</si>
  <si>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</si>
  <si>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</si>
  <si>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</si>
  <si>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</si>
  <si>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</si>
  <si>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</si>
  <si>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</si>
  <si>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</si>
  <si>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</si>
  <si>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</si>
  <si>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</si>
  <si>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</si>
  <si>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</si>
  <si>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</si>
  <si>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</si>
  <si>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</si>
  <si>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</si>
  <si>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</si>
  <si>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</si>
  <si>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</si>
  <si>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</si>
  <si>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</si>
  <si>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</si>
  <si>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</si>
  <si>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</si>
  <si>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</si>
  <si>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</si>
  <si>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</si>
  <si>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</si>
  <si>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</si>
  <si>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</si>
  <si>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</si>
  <si>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</si>
  <si>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</si>
  <si>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</si>
  <si>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</si>
  <si>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</si>
  <si>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</si>
  <si>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</si>
  <si>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</si>
  <si>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</si>
  <si>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</si>
  <si>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</si>
  <si>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</si>
  <si>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</si>
  <si>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</si>
  <si>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</si>
  <si>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</si>
  <si>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</si>
  <si>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</si>
  <si>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</si>
  <si>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</si>
  <si>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</si>
  <si>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</si>
  <si>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</si>
  <si>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</si>
  <si>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</si>
  <si>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</si>
  <si>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</si>
  <si>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</si>
  <si>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</si>
  <si>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</si>
  <si>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</si>
  <si>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</si>
  <si>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</si>
  <si>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</si>
  <si>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</si>
  <si>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</si>
  <si>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</si>
  <si>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</si>
  <si>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</si>
  <si>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</si>
  <si>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</si>
  <si>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</si>
  <si>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</si>
  <si>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</si>
  <si>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</si>
  <si>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</si>
  <si>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</si>
  <si>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</si>
  <si>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</si>
  <si>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</si>
  <si>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</si>
  <si>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</si>
  <si>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</si>
  <si>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</si>
  <si>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</si>
  <si>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</si>
  <si>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</si>
  <si>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</si>
  <si>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</si>
  <si>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</si>
  <si>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</si>
  <si>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</si>
  <si>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</si>
  <si>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</si>
  <si>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</si>
  <si>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</si>
  <si>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</si>
  <si>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</si>
  <si>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</si>
  <si>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</si>
  <si>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</si>
  <si>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</si>
  <si>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</si>
  <si>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</si>
  <si>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</si>
  <si>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</si>
  <si>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</si>
  <si>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</si>
  <si>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</si>
  <si>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</si>
  <si>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</si>
  <si>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</si>
  <si>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</si>
  <si>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</si>
  <si>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</si>
  <si>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</si>
  <si>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</si>
  <si>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</si>
  <si>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</si>
  <si>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</si>
  <si>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</si>
  <si>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</si>
  <si>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</si>
  <si>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</si>
  <si>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</si>
  <si>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</si>
  <si>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</si>
  <si>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</si>
  <si>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</si>
  <si>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</si>
  <si>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</si>
  <si>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</si>
  <si>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</si>
  <si>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</si>
  <si>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</si>
  <si>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</si>
  <si>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</si>
  <si>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</si>
  <si>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</si>
  <si>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</si>
  <si>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</si>
  <si>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</si>
  <si>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</si>
  <si>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</si>
  <si>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</si>
  <si>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</si>
  <si>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</si>
  <si>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</si>
  <si>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</si>
  <si>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</si>
  <si>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</si>
  <si>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</si>
  <si>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</si>
  <si>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</si>
  <si>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</si>
  <si>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</si>
  <si>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</si>
  <si>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</si>
  <si>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</si>
  <si>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</si>
  <si>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</si>
  <si>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</si>
  <si>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</si>
  <si>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</si>
  <si>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</si>
  <si>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</si>
  <si>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</si>
  <si>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</si>
  <si>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</si>
  <si>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</si>
  <si>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</si>
  <si>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</si>
  <si>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</si>
  <si>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</si>
  <si>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</si>
  <si>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</si>
  <si>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</si>
  <si>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</si>
  <si>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</si>
  <si>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</si>
  <si>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</si>
  <si>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</si>
  <si>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</si>
  <si>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</si>
  <si>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</si>
  <si>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</si>
  <si>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</si>
  <si>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</si>
  <si>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</si>
  <si>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</si>
  <si>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</si>
  <si>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</si>
  <si>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</si>
  <si>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</si>
  <si>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</si>
  <si>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</si>
  <si>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</si>
  <si>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</si>
  <si>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</si>
  <si>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</si>
  <si>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</si>
  <si>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</si>
  <si>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</si>
  <si>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</si>
  <si>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</si>
  <si>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</si>
  <si>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</si>
  <si>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</si>
  <si>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</si>
  <si>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</si>
  <si>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</si>
  <si>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</si>
  <si>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</si>
  <si>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</si>
  <si>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</si>
  <si>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</si>
  <si>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</si>
  <si>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</si>
  <si>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</si>
  <si>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</si>
  <si>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</si>
  <si>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</si>
  <si>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</si>
  <si>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</si>
  <si>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</si>
  <si>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</si>
  <si>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</si>
  <si>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</si>
  <si>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</si>
  <si>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</si>
  <si>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</si>
  <si>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</si>
  <si>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</si>
  <si>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</si>
  <si>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</si>
  <si>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</si>
  <si>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</si>
  <si>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</si>
  <si>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</si>
  <si>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</si>
  <si>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</si>
  <si>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</si>
  <si>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</si>
  <si>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</si>
  <si>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</si>
  <si>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</si>
  <si>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</si>
  <si>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</si>
  <si>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</si>
  <si>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</si>
  <si>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</si>
  <si>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</si>
  <si>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</si>
  <si>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</si>
  <si>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</si>
  <si>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</si>
  <si>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</si>
  <si>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</si>
  <si>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</si>
  <si>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</si>
  <si>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</si>
  <si>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</si>
  <si>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</si>
  <si>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</si>
  <si>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</si>
  <si>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</si>
  <si>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</si>
  <si>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</si>
  <si>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</si>
  <si>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</si>
  <si>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</si>
  <si>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</si>
  <si>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</si>
  <si>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</si>
  <si>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</si>
  <si>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</si>
  <si>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</si>
  <si>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</si>
  <si>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</si>
  <si>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</si>
  <si>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</si>
  <si>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</si>
  <si>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</si>
  <si>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</si>
  <si>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</si>
  <si>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</si>
  <si>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</si>
  <si>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</si>
  <si>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</si>
  <si>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</si>
  <si>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</si>
  <si>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</si>
  <si>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</si>
  <si>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</si>
  <si>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</si>
  <si>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</si>
  <si>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</si>
  <si>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</si>
  <si>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</si>
  <si>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</si>
  <si>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</si>
  <si>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</si>
  <si>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</si>
  <si>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</si>
  <si>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</si>
  <si>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</si>
  <si>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</si>
  <si>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</si>
  <si>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</si>
  <si>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</si>
  <si>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</si>
  <si>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</si>
  <si>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</si>
  <si>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</si>
  <si>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</si>
  <si>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</si>
  <si>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</si>
  <si>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</si>
  <si>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</si>
  <si>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</si>
  <si>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</si>
  <si>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</si>
  <si>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</si>
  <si>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</si>
  <si>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</si>
  <si>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</si>
  <si>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</si>
  <si>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</si>
  <si>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</si>
  <si>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</si>
  <si>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</si>
  <si>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</si>
  <si>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</si>
  <si>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</si>
  <si>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</si>
  <si>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</si>
  <si>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</si>
  <si>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</si>
  <si>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</si>
  <si>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</si>
  <si>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</si>
  <si>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</si>
  <si>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</si>
  <si>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</si>
  <si>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</si>
  <si>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</si>
  <si>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</si>
  <si>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</si>
  <si>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</si>
  <si>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</si>
  <si>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</si>
  <si>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</si>
  <si>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</si>
  <si>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</si>
  <si>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</si>
  <si>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</si>
  <si>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</si>
  <si>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</si>
  <si>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</si>
  <si>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</si>
  <si>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</si>
  <si>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</si>
  <si>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</si>
  <si>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</si>
  <si>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</si>
  <si>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</si>
  <si>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</si>
  <si>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</si>
  <si>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</si>
  <si>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</si>
  <si>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</si>
  <si>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</si>
  <si>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</si>
  <si>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</si>
  <si>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</si>
  <si>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</si>
  <si>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</si>
  <si>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</si>
  <si>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</si>
  <si>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</si>
  <si>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</si>
  <si>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</si>
  <si>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</si>
  <si>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</si>
  <si>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</si>
  <si>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</si>
  <si>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</si>
  <si>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</si>
  <si>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</si>
  <si>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</si>
  <si>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</si>
  <si>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</si>
  <si>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</si>
  <si>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</si>
  <si>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</si>
  <si>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</si>
  <si>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</si>
  <si>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</si>
  <si>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</si>
  <si>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</si>
  <si>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</si>
  <si>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</si>
  <si>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</si>
  <si>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</si>
  <si>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</si>
  <si>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</si>
  <si>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</si>
  <si>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</si>
  <si>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</si>
  <si>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</si>
  <si>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</si>
  <si>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</si>
  <si>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</si>
  <si>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</si>
  <si>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</si>
  <si>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</si>
  <si>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</si>
  <si>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</si>
  <si>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</si>
  <si>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</si>
  <si>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</si>
  <si>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</si>
  <si>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</si>
  <si>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</si>
  <si>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</si>
  <si>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</si>
  <si>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</si>
  <si>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</si>
  <si>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</si>
  <si>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</si>
  <si>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</si>
  <si>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</si>
  <si>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</si>
  <si>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</si>
  <si>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</si>
  <si>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</si>
  <si>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</si>
  <si>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</si>
  <si>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</si>
  <si>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</si>
  <si>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</si>
  <si>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</si>
  <si>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</si>
  <si>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</si>
  <si>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</si>
  <si>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</si>
  <si>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</si>
  <si>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</si>
  <si>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</si>
  <si>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</si>
  <si>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</si>
  <si>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</si>
  <si>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</si>
  <si>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</si>
  <si>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</si>
  <si>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</si>
  <si>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</si>
  <si>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</si>
  <si>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</si>
  <si>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</si>
  <si>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</si>
  <si>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</si>
  <si>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</si>
  <si>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</si>
  <si>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</si>
  <si>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</si>
  <si>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</si>
  <si>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</si>
  <si>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</si>
  <si>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</si>
  <si>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</si>
  <si>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</si>
  <si>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</si>
  <si>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</si>
  <si>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</si>
  <si>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</si>
  <si>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</si>
  <si>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</si>
  <si>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</si>
  <si>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</si>
  <si>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</si>
  <si>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</si>
  <si>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</si>
  <si>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</si>
  <si>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</si>
  <si>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</si>
  <si>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</si>
  <si>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</si>
  <si>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</si>
  <si>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</si>
  <si>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</si>
  <si>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</si>
  <si>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</si>
  <si>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</si>
  <si>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</si>
  <si>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</si>
  <si>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</si>
  <si>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</si>
  <si>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</si>
  <si>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</si>
  <si>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</si>
  <si>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</si>
  <si>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</si>
  <si>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</si>
  <si>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</si>
  <si>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</si>
  <si>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</si>
  <si>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</si>
  <si>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</si>
  <si>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</si>
  <si>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</si>
  <si>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</si>
  <si>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</si>
  <si>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</si>
  <si>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</si>
  <si>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</si>
  <si>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</si>
  <si>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</si>
  <si>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</si>
  <si>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</si>
  <si>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</si>
  <si>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</si>
  <si>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</si>
  <si>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</si>
  <si>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</si>
  <si>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</si>
  <si>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</si>
  <si>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</si>
  <si>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</si>
  <si>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</si>
  <si>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</si>
  <si>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</si>
  <si>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</si>
  <si>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</si>
  <si>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</si>
  <si>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</si>
  <si>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</si>
  <si>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</si>
  <si>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</si>
  <si>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</si>
  <si>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</si>
  <si>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</si>
  <si>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</si>
  <si>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</si>
  <si>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</si>
  <si>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</si>
  <si>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</si>
  <si>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</si>
  <si>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</si>
  <si>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</si>
  <si>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</si>
  <si>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</si>
  <si>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</si>
  <si>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</si>
  <si>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</si>
  <si>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</si>
  <si>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</si>
  <si>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</si>
  <si>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</si>
  <si>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</si>
  <si>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</si>
  <si>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</si>
  <si>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</si>
  <si>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</si>
  <si>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</si>
  <si>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</si>
  <si>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</si>
  <si>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</si>
  <si>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</si>
  <si>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</si>
  <si>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</si>
  <si>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</si>
  <si>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</si>
  <si>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</si>
  <si>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</si>
  <si>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</si>
  <si>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</si>
  <si>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</si>
  <si>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</si>
  <si>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</si>
  <si>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</si>
  <si>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</si>
  <si>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</si>
  <si>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</si>
  <si>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</si>
  <si>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</si>
  <si>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</si>
  <si>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</si>
  <si>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</si>
  <si>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</si>
  <si>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</si>
  <si>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</si>
  <si>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</si>
  <si>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</si>
  <si>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</si>
  <si>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</si>
  <si>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</si>
  <si>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</si>
  <si>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</si>
  <si>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</si>
  <si>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</si>
  <si>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</si>
  <si>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</si>
  <si>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</si>
  <si>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</si>
  <si>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</si>
  <si>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</si>
  <si>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</si>
  <si>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</si>
  <si>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</si>
  <si>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</si>
  <si>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</si>
  <si>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</si>
  <si>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</si>
  <si>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</si>
  <si>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</si>
  <si>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</si>
  <si>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</si>
  <si>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</si>
  <si>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</si>
  <si>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</si>
  <si>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</si>
  <si>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</si>
  <si>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</si>
  <si>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</si>
  <si>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</si>
  <si>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</si>
  <si>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</si>
  <si>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</si>
  <si>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</si>
  <si>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</si>
  <si>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</si>
  <si>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</si>
  <si>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</si>
  <si>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</si>
  <si>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</si>
  <si>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</si>
  <si>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</si>
  <si>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</si>
  <si>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</si>
  <si>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</si>
  <si>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</si>
  <si>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</si>
  <si>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</si>
  <si>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</si>
  <si>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</si>
  <si>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</si>
  <si>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</si>
  <si>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</si>
  <si>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</si>
  <si>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</si>
  <si>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</si>
  <si>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</si>
  <si>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</si>
  <si>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</si>
  <si>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</si>
  <si>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</si>
  <si>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</si>
  <si>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</si>
  <si>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</si>
  <si>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</si>
  <si>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</si>
  <si>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</si>
  <si>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</si>
  <si>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</si>
  <si>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</si>
  <si>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</si>
  <si>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</si>
  <si>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</si>
  <si>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</si>
  <si>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</si>
  <si>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</si>
  <si>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</si>
  <si>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</si>
  <si>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</si>
  <si>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</si>
  <si>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</si>
  <si>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</si>
  <si>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</si>
  <si>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</si>
  <si>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</si>
  <si>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</si>
  <si>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</si>
  <si>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</si>
  <si>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</si>
  <si>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</si>
  <si>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</si>
  <si>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</si>
  <si>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</si>
  <si>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</si>
  <si>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</si>
  <si>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</si>
  <si>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</si>
  <si>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</si>
  <si>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</si>
  <si>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</si>
  <si>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</si>
  <si>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</si>
  <si>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</si>
  <si>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</si>
  <si>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</si>
  <si>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</si>
  <si>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</si>
  <si>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</si>
  <si>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</si>
  <si>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</si>
  <si>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</si>
  <si>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</si>
  <si>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</si>
  <si>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</si>
  <si>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</si>
  <si>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</si>
  <si>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</si>
  <si>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</si>
  <si>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</si>
  <si>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</si>
  <si>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</si>
  <si>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</si>
  <si>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</si>
  <si>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</si>
  <si>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</si>
  <si>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</si>
  <si>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</si>
  <si>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</si>
  <si>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</si>
  <si>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</si>
  <si>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</si>
  <si>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</si>
  <si>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</si>
  <si>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</si>
  <si>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</si>
  <si>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</si>
  <si>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</si>
  <si>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</si>
  <si>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</si>
  <si>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</si>
  <si>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</si>
  <si>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</si>
  <si>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</si>
  <si>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</si>
  <si>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</si>
  <si>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</si>
  <si>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</si>
  <si>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</si>
  <si>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</si>
  <si>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</si>
  <si>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</si>
  <si>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</si>
  <si>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</si>
  <si>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</si>
  <si>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</si>
  <si>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</si>
  <si>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</si>
  <si>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</si>
  <si>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</si>
  <si>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</si>
  <si>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</si>
  <si>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</si>
  <si>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</si>
  <si>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</si>
  <si>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</si>
  <si>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</si>
  <si>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</si>
  <si>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</si>
  <si>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</si>
  <si>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</si>
  <si>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</si>
  <si>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</si>
  <si>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</si>
  <si>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</si>
  <si>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</si>
  <si>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</si>
  <si>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</si>
  <si>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</si>
  <si>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</si>
  <si>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</si>
  <si>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</si>
  <si>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</si>
  <si>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</si>
  <si>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</si>
  <si>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</si>
  <si>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</si>
  <si>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</si>
  <si>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</si>
  <si>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</si>
  <si>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</si>
  <si>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</si>
  <si>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</si>
  <si>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</si>
  <si>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</si>
  <si>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</si>
  <si>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</si>
  <si>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</si>
  <si>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</si>
  <si>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</si>
  <si>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</si>
  <si>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</si>
  <si>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</si>
  <si>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</si>
  <si>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</si>
  <si>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</si>
  <si>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</si>
  <si>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</si>
  <si>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</si>
  <si>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</si>
  <si>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</si>
  <si>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</si>
  <si>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</si>
  <si>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</si>
  <si>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</si>
  <si>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</si>
  <si>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</si>
  <si>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</si>
  <si>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</si>
  <si>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</si>
  <si>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</si>
  <si>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</si>
  <si>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</si>
  <si>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</si>
  <si>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</si>
  <si>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</si>
  <si>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</si>
  <si>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</si>
  <si>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</si>
  <si>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</si>
  <si>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</si>
  <si>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</si>
  <si>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</si>
  <si>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</si>
  <si>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</si>
  <si>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</si>
  <si>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</si>
  <si>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</si>
  <si>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</si>
  <si>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</si>
  <si>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</si>
  <si>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</si>
  <si>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</si>
  <si>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</si>
  <si>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</si>
  <si>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</si>
  <si>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</si>
  <si>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</si>
  <si>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</si>
  <si>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</si>
  <si>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</si>
  <si>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</si>
  <si>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</si>
  <si>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</si>
  <si>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</si>
  <si>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</si>
  <si>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</si>
  <si>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</si>
  <si>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</si>
  <si>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</si>
  <si>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</si>
  <si>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</si>
  <si>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</si>
  <si>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</si>
  <si>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</si>
  <si>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</si>
  <si>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</si>
  <si>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</si>
  <si>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</si>
  <si>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</si>
  <si>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</si>
  <si>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</si>
  <si>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</si>
  <si>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</si>
  <si>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</si>
  <si>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</si>
  <si>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</si>
  <si>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</si>
  <si>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</si>
  <si>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</si>
  <si>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</si>
  <si>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</si>
  <si>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</si>
  <si>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</si>
  <si>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</si>
  <si>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</si>
  <si>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</si>
  <si>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</si>
  <si>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</si>
  <si>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</si>
  <si>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</si>
  <si>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</si>
  <si>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</si>
  <si>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</si>
  <si>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</si>
  <si>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</si>
  <si>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</si>
  <si>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</si>
  <si>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</si>
  <si>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</si>
  <si>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</si>
  <si>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</si>
  <si>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</si>
  <si>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</si>
  <si>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</si>
  <si>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</si>
  <si>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</si>
  <si>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</si>
  <si>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</si>
  <si>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</si>
  <si>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</si>
  <si>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</si>
  <si>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</si>
  <si>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</si>
  <si>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</si>
  <si>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</si>
  <si>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</si>
  <si>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</si>
  <si>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</si>
  <si>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</si>
  <si>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</si>
  <si>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</si>
  <si>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</si>
  <si>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</si>
  <si>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</si>
  <si>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</si>
  <si>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</si>
  <si>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</si>
  <si>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</si>
  <si>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</si>
  <si>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</si>
  <si>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</si>
  <si>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</si>
  <si>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</si>
  <si>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</si>
  <si>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</si>
  <si>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</si>
  <si>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</si>
  <si>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</si>
  <si>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</si>
  <si>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</si>
  <si>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</si>
  <si>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</si>
  <si>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</si>
  <si>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</si>
  <si>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</si>
  <si>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</si>
  <si>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</si>
  <si>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</si>
  <si>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</si>
  <si>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</si>
  <si>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</si>
  <si>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</si>
  <si>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</si>
  <si>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</si>
  <si>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</si>
  <si>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</si>
  <si>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</si>
  <si>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</si>
  <si>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</si>
  <si>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</si>
  <si>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</si>
  <si>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</si>
  <si>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</si>
  <si>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</si>
  <si>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</si>
  <si>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</si>
  <si>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</si>
  <si>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</si>
  <si>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</si>
  <si>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</si>
  <si>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</si>
  <si>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</si>
  <si>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</si>
  <si>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</si>
  <si>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</si>
  <si>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</si>
  <si>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</si>
  <si>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</si>
  <si>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</si>
  <si>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</si>
  <si>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</si>
  <si>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</si>
  <si>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</si>
  <si>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</si>
  <si>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</si>
  <si>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</si>
  <si>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</si>
  <si>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</si>
  <si>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</si>
  <si>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</si>
  <si>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</si>
  <si>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</si>
  <si>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</si>
  <si>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</si>
  <si>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</si>
  <si>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</si>
  <si>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</si>
  <si>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</si>
  <si>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</si>
  <si>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</si>
  <si>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</si>
  <si>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</si>
  <si>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</si>
  <si>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</si>
  <si>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</si>
  <si>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</si>
  <si>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</si>
  <si>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</si>
  <si>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</si>
  <si>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</si>
  <si>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</si>
  <si>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</si>
  <si>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</si>
  <si>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</si>
  <si>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</si>
  <si>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</si>
  <si>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</si>
  <si>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</si>
  <si>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</si>
  <si>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</si>
  <si>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</si>
  <si>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</si>
  <si>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</si>
  <si>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</si>
  <si>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</si>
  <si>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</si>
  <si>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</si>
  <si>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</si>
  <si>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</si>
  <si>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</si>
  <si>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</si>
  <si>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</si>
  <si>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</si>
  <si>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</si>
  <si>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</si>
  <si>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</si>
  <si>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</si>
  <si>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</si>
  <si>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</si>
  <si>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</si>
  <si>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</si>
  <si>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</si>
  <si>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</si>
  <si>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</si>
  <si>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</si>
  <si>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</si>
  <si>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</si>
  <si>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</si>
  <si>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</si>
  <si>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</si>
  <si>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</si>
  <si>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</si>
  <si>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</si>
  <si>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</si>
  <si>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</si>
  <si>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</si>
  <si>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</si>
  <si>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</si>
  <si>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</si>
  <si>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</si>
  <si>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</si>
  <si>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</si>
  <si>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</si>
  <si>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</si>
  <si>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</si>
  <si>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</si>
  <si>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</si>
  <si>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</si>
  <si>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</si>
  <si>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</si>
  <si>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</si>
  <si>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</si>
  <si>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</si>
  <si>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</si>
  <si>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</si>
  <si>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</si>
  <si>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</si>
  <si>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</si>
  <si>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</si>
  <si>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</si>
  <si>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</si>
  <si>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</si>
  <si>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</si>
  <si>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</si>
  <si>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</si>
  <si>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</si>
  <si>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</si>
  <si>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</si>
  <si>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</si>
  <si>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</si>
  <si>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</si>
  <si>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</si>
  <si>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</si>
  <si>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</si>
  <si>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</si>
  <si>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</si>
  <si>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</si>
  <si>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</si>
  <si>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</si>
  <si>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</si>
  <si>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</si>
  <si>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</si>
  <si>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</si>
  <si>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</si>
  <si>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</si>
  <si>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</si>
  <si>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</si>
  <si>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</si>
  <si>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</si>
  <si>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</si>
  <si>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</si>
  <si>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</si>
  <si>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</si>
  <si>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</si>
  <si>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</si>
  <si>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</si>
  <si>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</si>
  <si>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</si>
  <si>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</si>
  <si>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</si>
  <si>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</si>
  <si>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</si>
  <si>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</si>
  <si>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</si>
  <si>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</si>
  <si>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</si>
  <si>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</si>
  <si>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</si>
  <si>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</si>
  <si>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</si>
  <si>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</si>
  <si>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</si>
  <si>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</si>
  <si>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</si>
  <si>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</si>
  <si>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</si>
  <si>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</si>
  <si>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</si>
  <si>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</si>
  <si>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</si>
  <si>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</si>
  <si>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</si>
  <si>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</si>
  <si>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</si>
  <si>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</si>
  <si>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</si>
  <si>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</si>
  <si>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</si>
  <si>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</si>
  <si>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</si>
  <si>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</si>
  <si>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</si>
  <si>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</si>
  <si>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</si>
  <si>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</si>
  <si>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</si>
  <si>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</si>
  <si>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</si>
  <si>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</si>
  <si>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</si>
  <si>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</si>
  <si>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</si>
  <si>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</si>
  <si>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</si>
  <si>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</si>
  <si>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</si>
  <si>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</si>
  <si>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</si>
  <si>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</si>
  <si>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</si>
  <si>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</si>
  <si>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</si>
  <si>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</si>
  <si>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</si>
  <si>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</si>
  <si>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</si>
  <si>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</si>
  <si>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</si>
  <si>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</si>
  <si>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</si>
  <si>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</si>
  <si>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</si>
  <si>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</si>
  <si>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</si>
  <si>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</si>
  <si>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</si>
  <si>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</si>
  <si>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</si>
  <si>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</si>
  <si>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</si>
  <si>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</si>
  <si>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</si>
  <si>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</si>
  <si>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</si>
  <si>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</si>
  <si>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</si>
  <si>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</si>
  <si>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</si>
  <si>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</si>
  <si>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</si>
  <si>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</si>
  <si>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</si>
  <si>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</si>
  <si>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</si>
  <si>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</si>
  <si>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</si>
  <si>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</si>
  <si>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</si>
  <si>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</si>
  <si>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</si>
  <si>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</si>
  <si>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</si>
  <si>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</si>
  <si>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</si>
  <si>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</si>
  <si>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</si>
  <si>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</si>
  <si>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</si>
  <si>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</si>
  <si>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</si>
  <si>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</si>
  <si>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</si>
  <si>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</si>
  <si>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</si>
  <si>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</si>
  <si>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</si>
  <si>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</si>
  <si>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</si>
  <si>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</si>
  <si>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</si>
  <si>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</si>
  <si>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</si>
  <si>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</si>
  <si>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</si>
  <si>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</si>
  <si>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</si>
  <si>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</si>
  <si>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</si>
  <si>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</si>
  <si>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</si>
  <si>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</si>
  <si>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</si>
  <si>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</si>
  <si>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</si>
  <si>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</si>
  <si>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</si>
  <si>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</si>
  <si>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</si>
  <si>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</si>
  <si>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</si>
  <si>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</si>
  <si>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</si>
  <si>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</si>
  <si>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</si>
  <si>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</si>
  <si>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</si>
  <si>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</si>
  <si>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</si>
  <si>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</si>
  <si>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</si>
  <si>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</si>
  <si>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</si>
  <si>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</si>
  <si>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</si>
  <si>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</si>
  <si>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</si>
  <si>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</si>
  <si>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</si>
  <si>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</si>
  <si>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</si>
  <si>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</si>
  <si>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</si>
  <si>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</si>
  <si>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</si>
  <si>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</si>
  <si>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</si>
  <si>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</si>
  <si>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</si>
  <si>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</si>
  <si>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</si>
  <si>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</si>
  <si>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</si>
  <si>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</si>
  <si>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</si>
  <si>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</si>
  <si>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</si>
  <si>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</si>
  <si>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</si>
  <si>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</si>
  <si>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</si>
  <si>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</si>
  <si>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</si>
  <si>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</si>
  <si>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</si>
  <si>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</si>
  <si>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</si>
  <si>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</si>
  <si>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</si>
  <si>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</si>
  <si>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</si>
  <si>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</si>
  <si>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</si>
  <si>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</si>
  <si>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</si>
  <si>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</si>
  <si>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</si>
  <si>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</si>
  <si>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</si>
  <si>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</si>
  <si>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</si>
  <si>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</si>
  <si>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</si>
  <si>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</si>
  <si>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</si>
  <si>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</si>
  <si>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</si>
  <si>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</si>
  <si>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</si>
  <si>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</si>
  <si>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</si>
  <si>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</si>
  <si>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</si>
  <si>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</si>
  <si>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</si>
  <si>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</si>
  <si>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</si>
  <si>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</si>
  <si>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</si>
  <si>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</si>
  <si>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</si>
  <si>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</si>
  <si>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</si>
  <si>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</si>
  <si>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</si>
  <si>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</si>
  <si>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</si>
  <si>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</si>
  <si>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</si>
  <si>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</si>
  <si>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</si>
  <si>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</si>
  <si>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</si>
  <si>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</si>
  <si>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</si>
  <si>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</si>
  <si>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</si>
  <si>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</si>
  <si>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</si>
  <si>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</si>
  <si>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</si>
  <si>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</si>
  <si>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</si>
  <si>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</si>
  <si>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</si>
  <si>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</si>
  <si>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</si>
  <si>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</si>
  <si>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</si>
  <si>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</si>
  <si>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</si>
  <si>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</si>
  <si>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</si>
  <si>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</si>
  <si>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</si>
  <si>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</si>
  <si>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</si>
  <si>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</si>
  <si>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</si>
  <si>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</si>
  <si>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</si>
  <si>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</si>
  <si>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</si>
  <si>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</si>
  <si>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</si>
  <si>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</si>
  <si>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</si>
  <si>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</si>
  <si>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</si>
  <si>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</si>
  <si>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</si>
  <si>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</si>
  <si>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</si>
  <si>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</si>
  <si>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</si>
  <si>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</si>
  <si>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</si>
  <si>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</si>
  <si>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</si>
  <si>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</si>
  <si>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</si>
  <si>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</si>
  <si>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</si>
  <si>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</si>
  <si>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</si>
  <si>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</si>
  <si>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</si>
  <si>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</si>
  <si>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</si>
  <si>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</si>
  <si>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</si>
  <si>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</si>
  <si>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</si>
  <si>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</si>
  <si>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</si>
  <si>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</si>
  <si>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</si>
  <si>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</si>
  <si>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</si>
  <si>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</si>
  <si>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</si>
  <si>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</si>
  <si>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</si>
  <si>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</si>
  <si>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</si>
  <si>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</si>
  <si>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</si>
  <si>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</si>
  <si>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</si>
  <si>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</si>
  <si>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</si>
  <si>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</si>
  <si>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</si>
  <si>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</si>
  <si>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</si>
  <si>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</si>
  <si>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</si>
  <si>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</si>
  <si>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</si>
  <si>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</si>
  <si>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</si>
  <si>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</si>
  <si>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</si>
  <si>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</si>
  <si>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</si>
  <si>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</si>
  <si>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</si>
  <si>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</si>
  <si>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</si>
  <si>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</si>
  <si>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</si>
  <si>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</si>
  <si>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</si>
  <si>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</si>
  <si>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</si>
  <si>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</si>
  <si>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</si>
  <si>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</si>
  <si>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</si>
  <si>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</si>
  <si>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</si>
  <si>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</si>
  <si>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</si>
  <si>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</si>
  <si>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</si>
  <si>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</si>
  <si>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</si>
  <si>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</si>
  <si>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</si>
  <si>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</si>
  <si>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</si>
  <si>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</si>
  <si>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</si>
  <si>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</si>
  <si>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</si>
  <si>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</si>
  <si>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</si>
  <si>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</si>
  <si>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</si>
  <si>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</si>
  <si>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</si>
  <si>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</si>
  <si>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</si>
  <si>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</si>
  <si>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</si>
  <si>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</si>
  <si>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</si>
  <si>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</si>
  <si>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</si>
  <si>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</si>
  <si>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</si>
  <si>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</si>
  <si>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</si>
  <si>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</si>
  <si>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</si>
  <si>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</si>
  <si>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</si>
  <si>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</si>
  <si>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</si>
  <si>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</si>
  <si>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</si>
  <si>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</si>
  <si>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</si>
  <si>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</si>
  <si>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</si>
  <si>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</si>
  <si>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</si>
  <si>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</si>
  <si>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</si>
  <si>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</si>
  <si>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</si>
  <si>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</si>
  <si>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</si>
  <si>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</si>
  <si>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</si>
  <si>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</si>
  <si>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</si>
  <si>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</si>
  <si>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</si>
  <si>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</si>
  <si>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</si>
  <si>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</si>
  <si>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</si>
  <si>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</si>
  <si>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</si>
  <si>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</si>
  <si>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</si>
  <si>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</si>
  <si>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</si>
  <si>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</si>
  <si>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</si>
  <si>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</si>
  <si>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</si>
  <si>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</si>
  <si>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</si>
  <si>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</si>
  <si>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</si>
  <si>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</si>
  <si>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</si>
  <si>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</si>
  <si>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</si>
  <si>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</si>
  <si>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</si>
  <si>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</si>
  <si>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</si>
  <si>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</si>
  <si>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</si>
  <si>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</si>
  <si>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</si>
  <si>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</si>
  <si>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</si>
  <si>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</si>
  <si>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</si>
  <si>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</si>
  <si>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</si>
  <si>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</si>
  <si>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</si>
  <si>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</si>
  <si>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</si>
  <si>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</si>
  <si>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</si>
  <si>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</si>
  <si>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</si>
  <si>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</si>
  <si>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</si>
  <si>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</si>
  <si>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</si>
  <si>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</si>
  <si>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</si>
  <si>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</si>
  <si>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</si>
  <si>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</si>
  <si>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</si>
  <si>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</si>
  <si>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</si>
  <si>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</si>
  <si>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</si>
  <si>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</si>
  <si>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</si>
  <si>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</si>
  <si>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</si>
  <si>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</si>
  <si>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</si>
  <si>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</si>
  <si>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</si>
  <si>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</si>
  <si>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</si>
  <si>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</si>
  <si>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</si>
  <si>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</si>
  <si>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</si>
  <si>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</si>
  <si>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</si>
  <si>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</si>
  <si>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</si>
  <si>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</si>
  <si>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</si>
  <si>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</si>
  <si>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</si>
  <si>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</si>
  <si>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</si>
  <si>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</si>
  <si>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</si>
  <si>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</si>
  <si>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</si>
  <si>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</si>
  <si>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</si>
  <si>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</si>
  <si>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</si>
  <si>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</si>
  <si>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</si>
  <si>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</si>
  <si>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</si>
  <si>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</si>
  <si>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</si>
  <si>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</si>
  <si>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</si>
  <si>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</si>
  <si>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</si>
  <si>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</si>
  <si>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</si>
  <si>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</si>
  <si>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</si>
  <si>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</si>
  <si>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</si>
  <si>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</si>
  <si>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</si>
  <si>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</si>
  <si>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</si>
  <si>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</si>
  <si>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</si>
  <si>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</si>
  <si>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</si>
  <si>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</si>
  <si>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</si>
  <si>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</si>
  <si>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</si>
  <si>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</si>
  <si>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</si>
  <si>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</si>
  <si>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</si>
  <si>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</si>
  <si>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</si>
  <si>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</si>
  <si>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</si>
  <si>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</si>
  <si>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</si>
  <si>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</si>
  <si>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</si>
  <si>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</si>
  <si>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</si>
  <si>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</si>
  <si>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</si>
  <si>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</si>
  <si>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</si>
  <si>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</si>
  <si>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</si>
  <si>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</si>
  <si>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</si>
  <si>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</si>
  <si>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</si>
  <si>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</si>
  <si>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</si>
  <si>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</si>
  <si>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</si>
  <si>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</si>
  <si>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</si>
  <si>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</si>
  <si>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</si>
  <si>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</si>
  <si>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</si>
  <si>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</si>
  <si>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</si>
  <si>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</si>
  <si>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</si>
  <si>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</si>
  <si>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</si>
  <si>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</si>
  <si>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</si>
  <si>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</si>
  <si>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</si>
  <si>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</si>
  <si>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</si>
  <si>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</si>
  <si>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</si>
  <si>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</si>
  <si>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</si>
  <si>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</si>
  <si>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</si>
  <si>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</si>
  <si>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</si>
  <si>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</si>
  <si>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</si>
  <si>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</si>
  <si>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</si>
  <si>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</si>
  <si>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</si>
  <si>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</si>
  <si>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</si>
  <si>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</si>
  <si>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</si>
  <si>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</si>
  <si>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</si>
  <si>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</si>
  <si>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</si>
  <si>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</si>
  <si>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</si>
  <si>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</si>
  <si>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</si>
  <si>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</si>
  <si>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</si>
  <si>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</si>
  <si>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</si>
  <si>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</si>
  <si>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</si>
  <si>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</si>
  <si>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</si>
  <si>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</si>
  <si>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</si>
  <si>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</si>
  <si>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</si>
  <si>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</si>
  <si>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</si>
  <si>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</si>
  <si>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</si>
  <si>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</si>
  <si>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</si>
  <si>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</si>
  <si>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</si>
  <si>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</si>
  <si>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</si>
  <si>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</si>
  <si>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</si>
  <si>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</si>
  <si>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</si>
  <si>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</si>
  <si>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</si>
  <si>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</si>
  <si>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</si>
  <si>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</si>
  <si>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</si>
  <si>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</si>
  <si>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</si>
  <si>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</si>
  <si>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</si>
  <si>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</si>
  <si>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</si>
  <si>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</si>
  <si>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</si>
  <si>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</si>
  <si>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</si>
  <si>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</si>
  <si>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</si>
  <si>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</si>
  <si>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</si>
  <si>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</si>
  <si>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</si>
  <si>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</si>
  <si>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</si>
  <si>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</si>
  <si>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</si>
  <si>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</si>
  <si>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</si>
  <si>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</si>
  <si>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</si>
  <si>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</si>
  <si>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</si>
  <si>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</si>
  <si>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</si>
  <si>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</si>
  <si>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</si>
  <si>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</si>
  <si>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</si>
  <si>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</si>
  <si>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</si>
  <si>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</si>
  <si>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</si>
  <si>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</si>
  <si>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</si>
  <si>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</si>
  <si>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</si>
  <si>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</si>
  <si>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</si>
  <si>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</si>
  <si>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</si>
  <si>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</si>
  <si>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</si>
  <si>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</si>
  <si>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</si>
  <si>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</si>
  <si>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</si>
  <si>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</si>
  <si>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</si>
  <si>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</si>
  <si>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</si>
  <si>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</si>
  <si>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</si>
  <si>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</si>
  <si>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</si>
  <si>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</si>
  <si>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</si>
  <si>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</si>
  <si>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</si>
  <si>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</si>
  <si>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</si>
  <si>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</si>
  <si>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</si>
  <si>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</si>
  <si>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</si>
  <si>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</si>
  <si>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</si>
  <si>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</si>
  <si>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</si>
  <si>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</si>
  <si>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</si>
  <si>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</si>
  <si>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</si>
  <si>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</si>
  <si>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</si>
  <si>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</si>
  <si>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</si>
  <si>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</si>
  <si>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</si>
  <si>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</si>
  <si>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</si>
  <si>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</si>
  <si>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</si>
  <si>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</si>
  <si>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</si>
  <si>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</si>
  <si>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</si>
  <si>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</si>
  <si>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</si>
  <si>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</si>
  <si>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</si>
  <si>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</si>
  <si>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</si>
  <si>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</si>
  <si>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</si>
  <si>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</si>
  <si>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</si>
  <si>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</si>
  <si>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</si>
  <si>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</si>
  <si>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</si>
  <si>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</si>
  <si>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</si>
  <si>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</si>
  <si>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</si>
  <si>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</si>
  <si>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</si>
  <si>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</si>
  <si>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</si>
  <si>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</si>
  <si>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</si>
  <si>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</si>
  <si>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</si>
  <si>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</si>
  <si>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</si>
  <si>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</si>
  <si>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</si>
  <si>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</si>
  <si>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</si>
  <si>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</si>
  <si>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</si>
  <si>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</si>
  <si>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</si>
  <si>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</si>
  <si>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</si>
  <si>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</si>
  <si>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</si>
  <si>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</si>
  <si>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</si>
  <si>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</si>
  <si>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</si>
  <si>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</si>
  <si>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</si>
  <si>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</si>
  <si>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</si>
  <si>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</si>
  <si>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</si>
  <si>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</si>
  <si>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</si>
  <si>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</si>
  <si>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</si>
  <si>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</si>
  <si>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</si>
  <si>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</si>
  <si>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</si>
  <si>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</si>
  <si>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</si>
  <si>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</si>
  <si>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</si>
  <si>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</si>
  <si>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</si>
  <si>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</si>
  <si>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</si>
  <si>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</si>
  <si>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</si>
  <si>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</si>
  <si>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</si>
  <si>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</si>
  <si>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</si>
  <si>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</si>
  <si>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</si>
  <si>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</si>
  <si>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</si>
  <si>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</si>
  <si>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</si>
  <si>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</si>
  <si>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</si>
  <si>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</si>
  <si>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</si>
  <si>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</si>
  <si>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</si>
  <si>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</si>
  <si>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</si>
  <si>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</si>
  <si>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</si>
  <si>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</si>
  <si>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</si>
  <si>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</si>
  <si>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</si>
  <si>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</si>
  <si>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</si>
  <si>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</si>
  <si>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</si>
  <si>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</si>
  <si>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</si>
  <si>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</si>
  <si>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</si>
  <si>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</si>
  <si>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</si>
  <si>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</si>
  <si>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</si>
  <si>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</si>
  <si>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</si>
  <si>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</si>
  <si>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</si>
  <si>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</si>
  <si>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</si>
  <si>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</si>
  <si>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</si>
  <si>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</si>
  <si>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</si>
  <si>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</si>
  <si>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</si>
  <si>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</si>
  <si>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</si>
  <si>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</si>
  <si>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</si>
  <si>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</si>
  <si>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</si>
  <si>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</si>
  <si>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</si>
  <si>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</si>
  <si>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</si>
  <si>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</si>
  <si>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</si>
  <si>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</si>
  <si>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</si>
  <si>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</si>
  <si>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</si>
  <si>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</si>
  <si>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</si>
  <si>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</si>
  <si>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</si>
  <si>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</si>
  <si>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</si>
  <si>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</si>
  <si>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</si>
  <si>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</si>
  <si>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</si>
  <si>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</si>
  <si>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</si>
  <si>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</si>
  <si>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</si>
  <si>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</si>
  <si>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</si>
  <si>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</si>
  <si>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</si>
  <si>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</si>
  <si>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</si>
  <si>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</si>
  <si>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</si>
  <si>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</si>
  <si>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</si>
  <si>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</si>
  <si>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</si>
  <si>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</si>
  <si>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</si>
  <si>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</si>
  <si>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</si>
  <si>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</si>
  <si>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</si>
  <si>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</si>
  <si>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</si>
  <si>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</si>
  <si>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</si>
  <si>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</si>
  <si>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</si>
  <si>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</si>
  <si>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</si>
  <si>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</si>
  <si>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</si>
  <si>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</si>
  <si>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</si>
  <si>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</si>
  <si>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</si>
  <si>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</si>
  <si>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</si>
  <si>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</si>
  <si>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</si>
  <si>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</si>
  <si>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</si>
  <si>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</si>
  <si>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</si>
  <si>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</si>
  <si>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</si>
  <si>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</si>
  <si>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</si>
  <si>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</si>
  <si>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</si>
  <si>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</si>
  <si>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</si>
  <si>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</si>
  <si>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</si>
  <si>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</si>
  <si>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</si>
  <si>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</si>
  <si>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</si>
  <si>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</si>
  <si>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</si>
  <si>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</si>
  <si>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</si>
  <si>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</si>
  <si>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</si>
  <si>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</si>
  <si>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</si>
  <si>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</si>
  <si>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</si>
  <si>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</si>
  <si>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</si>
  <si>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</si>
  <si>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</si>
  <si>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</si>
  <si>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</si>
  <si>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</si>
  <si>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</si>
  <si>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</si>
  <si>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</si>
  <si>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</si>
  <si>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</si>
  <si>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</si>
  <si>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</si>
  <si>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</si>
  <si>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</si>
  <si>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</si>
  <si>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</si>
  <si>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</si>
  <si>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</si>
  <si>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</si>
  <si>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</si>
  <si>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</si>
  <si>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</si>
  <si>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</si>
  <si>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</si>
  <si>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</si>
  <si>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</si>
  <si>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</si>
  <si>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</si>
  <si>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</si>
  <si>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</si>
  <si>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</si>
  <si>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</si>
  <si>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</si>
  <si>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</si>
  <si>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</si>
  <si>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</si>
  <si>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</si>
  <si>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</si>
  <si>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</si>
  <si>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</si>
  <si>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</si>
  <si>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</si>
  <si>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</si>
  <si>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</si>
  <si>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</si>
  <si>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</si>
  <si>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</si>
  <si>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</si>
  <si>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</si>
  <si>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</si>
  <si>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</si>
  <si>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</si>
  <si>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</si>
  <si>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</si>
  <si>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</si>
  <si>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</si>
  <si>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</si>
  <si>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</si>
  <si>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</si>
  <si>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</si>
  <si>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</si>
  <si>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</si>
  <si>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</si>
  <si>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</si>
  <si>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</si>
  <si>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</si>
  <si>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</si>
  <si>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</si>
  <si>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</si>
  <si>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</si>
  <si>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</si>
  <si>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</si>
  <si>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</si>
  <si>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</si>
  <si>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</si>
  <si>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</si>
  <si>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</si>
  <si>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</si>
  <si>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</si>
  <si>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</si>
  <si>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</si>
  <si>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</si>
  <si>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</si>
  <si>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</si>
  <si>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</si>
  <si>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</si>
  <si>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</si>
  <si>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</si>
  <si>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</si>
  <si>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</si>
  <si>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</si>
  <si>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</si>
  <si>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</si>
  <si>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</si>
  <si>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</si>
  <si>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</si>
  <si>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</si>
  <si>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</si>
  <si>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</si>
  <si>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</si>
  <si>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</si>
  <si>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</si>
  <si>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</si>
  <si>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</si>
  <si>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</si>
  <si>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</si>
  <si>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</si>
  <si>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</si>
  <si>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</si>
  <si>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</si>
  <si>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</si>
  <si>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</si>
  <si>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</si>
  <si>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</si>
  <si>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</si>
  <si>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</si>
  <si>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</si>
  <si>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</si>
  <si>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</si>
  <si>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</si>
  <si>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</si>
  <si>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</si>
  <si>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</si>
  <si>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</si>
  <si>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</si>
  <si>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</si>
  <si>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</si>
  <si>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</si>
  <si>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</si>
  <si>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</si>
  <si>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</si>
  <si>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</si>
  <si>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</si>
  <si>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</si>
  <si>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</si>
  <si>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</si>
  <si>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</si>
  <si>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</si>
  <si>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</si>
  <si>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</si>
  <si>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</si>
  <si>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</si>
  <si>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</si>
  <si>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</si>
  <si>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</si>
  <si>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</si>
  <si>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</si>
  <si>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</si>
  <si>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</si>
  <si>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</si>
  <si>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</si>
  <si>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</si>
  <si>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</si>
  <si>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</si>
  <si>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</si>
  <si>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</si>
  <si>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</si>
  <si>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</si>
  <si>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</si>
  <si>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</si>
  <si>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</si>
  <si>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</si>
  <si>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</si>
  <si>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</si>
  <si>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</si>
  <si>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</si>
  <si>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</si>
  <si>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</si>
  <si>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</si>
  <si>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</si>
  <si>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</si>
  <si>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</si>
  <si>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</si>
  <si>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</si>
  <si>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</si>
  <si>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</si>
  <si>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</si>
  <si>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</si>
  <si>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</si>
  <si>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</si>
  <si>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</si>
  <si>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</si>
  <si>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</si>
  <si>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</si>
  <si>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</si>
  <si>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</si>
  <si>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</si>
  <si>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</si>
  <si>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</si>
  <si>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</si>
  <si>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</si>
  <si>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</si>
  <si>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</si>
  <si>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</si>
  <si>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</si>
  <si>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</si>
  <si>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</si>
  <si>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</si>
  <si>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</si>
  <si>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</si>
  <si>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</si>
  <si>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</si>
  <si>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</si>
  <si>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</si>
  <si>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</si>
  <si>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</si>
  <si>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</si>
  <si>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</si>
  <si>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</si>
  <si>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</si>
  <si>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</si>
  <si>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</si>
  <si>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</si>
  <si>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</si>
  <si>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</si>
  <si>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</si>
  <si>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</si>
  <si>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</si>
  <si>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</si>
  <si>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</si>
  <si>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</si>
  <si>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</si>
  <si>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</si>
  <si>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</si>
  <si>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</si>
  <si>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</si>
  <si>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</si>
  <si>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</si>
  <si>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</si>
  <si>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</si>
  <si>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</si>
  <si>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</si>
  <si>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</si>
  <si>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</si>
  <si>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</si>
  <si>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</si>
  <si>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</si>
  <si>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</si>
  <si>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</si>
  <si>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</si>
  <si>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</si>
  <si>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</si>
  <si>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</si>
  <si>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</si>
  <si>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</si>
  <si>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</si>
  <si>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</si>
  <si>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</si>
  <si>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</si>
  <si>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</si>
  <si>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</si>
  <si>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</si>
  <si>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</si>
  <si>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</si>
  <si>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</si>
  <si>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</si>
  <si>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</si>
  <si>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</si>
  <si>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</si>
  <si>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</si>
  <si>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</si>
  <si>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</si>
  <si>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</si>
  <si>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</si>
  <si>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</si>
  <si>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</si>
  <si>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</si>
  <si>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</si>
  <si>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</si>
  <si>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</si>
  <si>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</si>
  <si>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</si>
  <si>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</si>
  <si>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</si>
  <si>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</si>
  <si>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</si>
  <si>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</si>
  <si>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</si>
  <si>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</si>
  <si>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</si>
  <si>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</si>
  <si>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</si>
  <si>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</si>
  <si>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</si>
  <si>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</si>
  <si>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</si>
  <si>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</si>
  <si>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</si>
  <si>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</si>
  <si>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</si>
  <si>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</si>
  <si>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</si>
  <si>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</si>
  <si>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</si>
  <si>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</si>
  <si>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</si>
  <si>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</si>
  <si>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</si>
  <si>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</si>
  <si>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</si>
  <si>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</si>
  <si>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</si>
  <si>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</si>
  <si>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</si>
  <si>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</si>
  <si>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</si>
  <si>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</si>
  <si>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</si>
  <si>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</si>
  <si>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</si>
  <si>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</si>
  <si>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</si>
  <si>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</si>
  <si>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</si>
  <si>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</si>
  <si>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</si>
  <si>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</si>
  <si>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</si>
  <si>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</si>
  <si>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</si>
  <si>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</si>
  <si>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</si>
  <si>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</si>
  <si>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</si>
  <si>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</si>
  <si>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</si>
  <si>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</si>
  <si>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</si>
  <si>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</si>
  <si>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</si>
  <si>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</si>
  <si>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</si>
  <si>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</si>
  <si>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</si>
  <si>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</si>
  <si>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</si>
  <si>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</si>
  <si>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</si>
  <si>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</si>
  <si>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</si>
  <si>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</si>
  <si>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</si>
  <si>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</si>
  <si>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</si>
  <si>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</si>
  <si>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</si>
  <si>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</si>
  <si>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</si>
  <si>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</si>
  <si>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</si>
  <si>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</si>
  <si>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</si>
  <si>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</si>
  <si>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</si>
  <si>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</si>
  <si>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</si>
  <si>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</si>
  <si>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</si>
  <si>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</si>
  <si>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</si>
  <si>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</si>
  <si>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</si>
  <si>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</si>
  <si>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</si>
  <si>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</si>
  <si>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</si>
  <si>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</si>
  <si>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</si>
  <si>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</si>
  <si>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</si>
  <si>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</si>
  <si>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</si>
  <si>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</si>
  <si>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</si>
  <si>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</si>
  <si>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</si>
  <si>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</si>
  <si>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</si>
  <si>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</si>
  <si>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</si>
  <si>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</si>
  <si>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</si>
  <si>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</si>
  <si>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</si>
  <si>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</si>
  <si>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</si>
  <si>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</si>
  <si>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</si>
  <si>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</si>
  <si>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</si>
  <si>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</si>
  <si>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</si>
  <si>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</si>
  <si>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</si>
  <si>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</si>
  <si>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</si>
  <si>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</si>
  <si>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</si>
  <si>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</si>
  <si>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</si>
  <si>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</si>
  <si>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</si>
  <si>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</si>
  <si>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</si>
  <si>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</si>
  <si>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</si>
  <si>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</si>
  <si>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</si>
  <si>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</si>
  <si>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</si>
  <si>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</si>
  <si>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</si>
  <si>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</si>
  <si>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</si>
  <si>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</si>
  <si>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</si>
  <si>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</si>
  <si>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</si>
  <si>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</si>
  <si>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</si>
  <si>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</si>
  <si>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</si>
  <si>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</si>
  <si>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</si>
  <si>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</si>
  <si>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</si>
  <si>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</si>
  <si>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</si>
  <si>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</si>
  <si>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</si>
  <si>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</si>
  <si>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</si>
  <si>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</si>
  <si>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</si>
  <si>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</si>
  <si>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</si>
  <si>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</si>
  <si>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</si>
  <si>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</si>
  <si>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</si>
  <si>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</si>
  <si>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</si>
  <si>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</si>
  <si>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</si>
  <si>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</si>
  <si>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</si>
  <si>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</si>
  <si>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</si>
  <si>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</si>
  <si>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</si>
  <si>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</si>
  <si>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</si>
  <si>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</si>
  <si>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</si>
  <si>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</si>
  <si>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</si>
  <si>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</si>
  <si>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</si>
  <si>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</si>
  <si>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</si>
  <si>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</si>
  <si>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</si>
  <si>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</si>
  <si>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</si>
  <si>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</si>
  <si>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</si>
  <si>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</si>
  <si>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</si>
  <si>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</si>
  <si>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</si>
  <si>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</si>
  <si>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</si>
  <si>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</si>
  <si>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</si>
  <si>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</si>
  <si>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</si>
  <si>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</si>
  <si>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</si>
  <si>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</si>
  <si>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</si>
  <si>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</si>
  <si>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</si>
  <si>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</si>
  <si>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</si>
  <si>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</si>
  <si>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</si>
  <si>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</si>
  <si>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</si>
  <si>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</si>
  <si>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</si>
  <si>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</si>
  <si>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</si>
  <si>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</si>
  <si>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</si>
  <si>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</si>
  <si>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</si>
  <si>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</si>
  <si>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</si>
  <si>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</si>
  <si>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</si>
  <si>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</si>
  <si>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</si>
  <si>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</si>
  <si>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</si>
  <si>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</si>
  <si>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</si>
  <si>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</si>
  <si>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</si>
  <si>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</si>
  <si>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</si>
  <si>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</si>
  <si>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</si>
  <si>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</si>
  <si>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</si>
  <si>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</si>
  <si>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</si>
  <si>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</si>
  <si>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</si>
  <si>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</si>
  <si>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</si>
  <si>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</si>
  <si>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</si>
  <si>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</si>
  <si>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</si>
  <si>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</si>
  <si>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</si>
  <si>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</si>
  <si>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</si>
  <si>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</si>
  <si>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</si>
  <si>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</si>
  <si>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</si>
  <si>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</si>
  <si>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</si>
  <si>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</si>
  <si>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</si>
  <si>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</si>
  <si>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</si>
  <si>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</si>
  <si>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</si>
  <si>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</si>
  <si>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</si>
  <si>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</si>
  <si>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</si>
  <si>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</si>
  <si>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</si>
  <si>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</si>
  <si>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</si>
  <si>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</si>
  <si>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</si>
  <si>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</si>
  <si>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</si>
  <si>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</si>
  <si>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</si>
  <si>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</si>
  <si>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</si>
  <si>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</si>
  <si>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</si>
  <si>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</si>
  <si>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</si>
  <si>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</si>
  <si>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</si>
  <si>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</si>
  <si>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</si>
  <si>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</si>
  <si>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</si>
  <si>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</si>
  <si>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</si>
  <si>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</si>
  <si>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</si>
  <si>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</si>
  <si>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</si>
  <si>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</si>
  <si>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</si>
  <si>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</si>
  <si>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</si>
  <si>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</si>
  <si>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</si>
  <si>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</si>
  <si>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</si>
  <si>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</si>
  <si>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</si>
  <si>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</si>
  <si>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</si>
  <si>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</si>
  <si>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</si>
  <si>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</si>
  <si>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</si>
  <si>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</si>
  <si>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</si>
  <si>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</si>
  <si>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</si>
  <si>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</si>
  <si>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</si>
  <si>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</si>
  <si>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</si>
  <si>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</si>
  <si>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</si>
  <si>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</si>
  <si>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</si>
  <si>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</si>
  <si>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</si>
  <si>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</si>
  <si>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</si>
  <si>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</si>
  <si>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</si>
  <si>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</si>
  <si>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</si>
  <si>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</si>
  <si>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</si>
  <si>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</si>
  <si>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</si>
  <si>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</si>
  <si>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</si>
  <si>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</si>
  <si>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</si>
  <si>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</si>
  <si>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</si>
  <si>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</si>
  <si>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</si>
  <si>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</si>
  <si>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</si>
  <si>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</si>
  <si>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</si>
  <si>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</si>
  <si>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</si>
  <si>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</si>
  <si>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</si>
  <si>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</si>
  <si>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</si>
  <si>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</si>
  <si>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</si>
  <si>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</si>
  <si>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</si>
  <si>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</si>
  <si>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</si>
  <si>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</si>
  <si>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</si>
  <si>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</si>
  <si>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</si>
  <si>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</si>
  <si>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</si>
  <si>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</si>
  <si>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</si>
  <si>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</si>
  <si>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</si>
  <si>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</si>
  <si>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</si>
  <si>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</si>
  <si>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</si>
  <si>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</si>
  <si>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</si>
  <si>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</si>
  <si>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</si>
  <si>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</si>
  <si>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</si>
  <si>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</si>
  <si>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</si>
  <si>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</si>
  <si>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</si>
  <si>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</si>
  <si>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</si>
  <si>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</si>
  <si>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</si>
  <si>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</si>
  <si>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</si>
  <si>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</si>
  <si>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</si>
  <si>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</si>
  <si>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</si>
  <si>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</si>
  <si>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</si>
  <si>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</si>
  <si>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</si>
  <si>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</si>
  <si>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</si>
  <si>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</si>
  <si>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</si>
  <si>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</si>
  <si>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</si>
  <si>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</si>
  <si>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</si>
  <si>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</si>
  <si>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</si>
  <si>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</si>
  <si>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</si>
  <si>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</si>
  <si>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</si>
  <si>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</si>
  <si>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</si>
  <si>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</si>
  <si>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</si>
  <si>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</si>
  <si>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</si>
  <si>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</si>
  <si>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</si>
  <si>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</si>
  <si>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</si>
  <si>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</si>
  <si>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</si>
  <si>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</si>
  <si>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</si>
  <si>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</si>
  <si>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</si>
  <si>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</si>
  <si>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</si>
  <si>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</si>
  <si>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</si>
  <si>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</si>
  <si>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</si>
  <si>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</si>
  <si>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</si>
  <si>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</si>
  <si>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</si>
  <si>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</si>
  <si>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</si>
  <si>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</si>
  <si>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</si>
  <si>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</si>
  <si>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</si>
  <si>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</si>
  <si>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</si>
  <si>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</si>
  <si>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</si>
  <si>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</si>
  <si>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</si>
  <si>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</si>
  <si>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</si>
  <si>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</si>
  <si>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</si>
  <si>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</si>
  <si>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</si>
  <si>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</si>
  <si>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</si>
  <si>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</si>
  <si>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</si>
  <si>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</si>
  <si>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</si>
  <si>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</si>
  <si>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</si>
  <si>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</si>
  <si>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</si>
  <si>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</si>
  <si>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</si>
  <si>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</si>
  <si>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</si>
  <si>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</si>
  <si>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</si>
  <si>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</si>
  <si>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</si>
  <si>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</si>
  <si>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</si>
  <si>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</si>
  <si>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</si>
  <si>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</si>
  <si>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</si>
  <si>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</si>
  <si>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</si>
  <si>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</si>
  <si>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</si>
  <si>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</si>
  <si>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</si>
  <si>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</si>
  <si>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</si>
  <si>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</si>
  <si>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</si>
  <si>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</si>
  <si>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</si>
  <si>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</si>
  <si>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</si>
  <si>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</si>
  <si>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</si>
  <si>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</si>
  <si>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</si>
  <si>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</si>
  <si>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</si>
  <si>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</si>
  <si>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</si>
  <si>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</si>
  <si>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</si>
  <si>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</si>
  <si>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</si>
  <si>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</si>
  <si>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</si>
  <si>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</si>
  <si>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</si>
  <si>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</si>
  <si>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</si>
  <si>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</si>
  <si>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</si>
  <si>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</si>
  <si>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</si>
  <si>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</si>
  <si>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</si>
  <si>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</si>
  <si>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</si>
  <si>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</si>
  <si>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</si>
  <si>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</si>
  <si>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</si>
  <si>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</si>
  <si>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</si>
  <si>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</si>
  <si>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</si>
  <si>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</si>
  <si>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</si>
  <si>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</si>
  <si>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</si>
  <si>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</si>
  <si>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</si>
  <si>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</si>
  <si>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</si>
  <si>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</si>
  <si>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</si>
  <si>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</si>
  <si>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</si>
  <si>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</si>
  <si>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</si>
  <si>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</si>
  <si>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</si>
  <si>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</si>
  <si>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</si>
  <si>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</si>
  <si>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</si>
  <si>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</si>
  <si>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</si>
  <si>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</si>
  <si>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</si>
  <si>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</si>
  <si>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</si>
  <si>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</si>
  <si>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</si>
  <si>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</si>
  <si>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</si>
  <si>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</si>
  <si>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</si>
  <si>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</si>
  <si>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</si>
  <si>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</si>
  <si>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</si>
  <si>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</si>
  <si>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</si>
  <si>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</si>
  <si>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</si>
  <si>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</si>
  <si>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</si>
  <si>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</si>
  <si>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</si>
  <si>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</si>
  <si>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</si>
  <si>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</si>
  <si>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</si>
  <si>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</si>
  <si>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</si>
  <si>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</si>
  <si>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</si>
  <si>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</si>
  <si>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</si>
  <si>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</si>
  <si>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</si>
  <si>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</si>
  <si>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</si>
  <si>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</si>
  <si>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</si>
  <si>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</si>
  <si>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</si>
  <si>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</si>
  <si>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</si>
  <si>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</si>
  <si>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</si>
  <si>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</si>
  <si>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</si>
  <si>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</si>
  <si>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</si>
  <si>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</si>
  <si>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</si>
  <si>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</si>
  <si>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</si>
  <si>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</si>
  <si>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</si>
  <si>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</si>
  <si>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</si>
  <si>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</si>
  <si>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</si>
  <si>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</si>
  <si>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</si>
  <si>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</si>
  <si>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</si>
  <si>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</si>
  <si>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</si>
  <si>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</si>
  <si>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</si>
  <si>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</si>
  <si>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</si>
  <si>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</si>
  <si>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</si>
  <si>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</si>
  <si>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</si>
  <si>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</si>
  <si>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</si>
  <si>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</si>
  <si>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</si>
  <si>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</si>
  <si>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</si>
  <si>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</si>
  <si>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</si>
  <si>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</si>
  <si>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</si>
  <si>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</si>
  <si>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</si>
  <si>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</si>
  <si>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</si>
  <si>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</si>
  <si>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</si>
  <si>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</si>
  <si>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</si>
  <si>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</si>
  <si>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</si>
  <si>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</si>
  <si>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</si>
  <si>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</si>
  <si>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</si>
  <si>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</si>
  <si>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</si>
  <si>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</si>
  <si>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</si>
  <si>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</si>
  <si>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</si>
  <si>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</si>
  <si>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</si>
  <si>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</si>
  <si>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</si>
  <si>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</si>
  <si>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</si>
  <si>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</si>
  <si>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</si>
  <si>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</si>
  <si>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</si>
  <si>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</si>
  <si>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</si>
  <si>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</si>
  <si>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</si>
  <si>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</si>
  <si>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</si>
  <si>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</si>
  <si>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</si>
  <si>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</si>
  <si>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</si>
  <si>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</si>
  <si>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</si>
  <si>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</si>
  <si>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</si>
  <si>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</si>
  <si>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</si>
  <si>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</si>
  <si>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</si>
  <si>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</si>
  <si>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</si>
  <si>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</si>
  <si>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</si>
  <si>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</si>
  <si>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</si>
  <si>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</si>
  <si>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</si>
  <si>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</si>
  <si>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</si>
  <si>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</si>
  <si>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</si>
  <si>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</si>
  <si>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</si>
  <si>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</si>
  <si>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</si>
  <si>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</si>
  <si>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</si>
  <si>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</si>
  <si>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</si>
  <si>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</si>
  <si>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</si>
  <si>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</si>
  <si>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</si>
  <si>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</si>
  <si>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</si>
  <si>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</si>
  <si>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</si>
  <si>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</si>
  <si>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</si>
  <si>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</si>
  <si>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</si>
  <si>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</si>
  <si>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</si>
  <si>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</si>
  <si>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</si>
  <si>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</si>
  <si>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</si>
  <si>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</si>
  <si>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</si>
  <si>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</si>
  <si>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</si>
  <si>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</si>
  <si>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</si>
  <si>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</si>
  <si>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</si>
  <si>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</si>
  <si>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</si>
  <si>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</si>
  <si>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</si>
  <si>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</si>
  <si>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</si>
  <si>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</si>
  <si>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</si>
  <si>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</si>
  <si>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</si>
  <si>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</si>
  <si>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</si>
  <si>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</si>
  <si>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</si>
  <si>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</si>
  <si>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</si>
  <si>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</si>
  <si>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</si>
  <si>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</si>
  <si>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</si>
  <si>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</si>
  <si>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</si>
  <si>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</si>
  <si>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</si>
  <si>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</si>
  <si>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</si>
  <si>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</si>
  <si>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</si>
  <si>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</si>
  <si>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</si>
  <si>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</si>
  <si>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</si>
  <si>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</si>
  <si>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</si>
  <si>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</si>
  <si>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</si>
  <si>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</si>
  <si>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</si>
  <si>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</si>
  <si>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</si>
  <si>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</si>
  <si>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</si>
  <si>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</si>
  <si>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</si>
  <si>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</si>
  <si>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</si>
  <si>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</si>
  <si>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</si>
  <si>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</si>
  <si>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</si>
  <si>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</si>
  <si>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</si>
  <si>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</si>
  <si>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</si>
  <si>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</si>
  <si>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</si>
  <si>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</si>
  <si>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</si>
  <si>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</si>
  <si>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</si>
  <si>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</si>
  <si>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</si>
  <si>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</si>
  <si>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</si>
  <si>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</si>
  <si>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</si>
  <si>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</si>
  <si>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</si>
  <si>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</si>
  <si>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</si>
  <si>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</si>
  <si>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</si>
  <si>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</si>
  <si>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</si>
  <si>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</si>
  <si>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</si>
  <si>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</si>
  <si>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</si>
  <si>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</si>
  <si>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</si>
  <si>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</si>
  <si>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</si>
  <si>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</si>
  <si>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</si>
  <si>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</si>
  <si>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</si>
  <si>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</si>
  <si>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</si>
  <si>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</si>
  <si>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</si>
  <si>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</si>
  <si>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</si>
  <si>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</si>
  <si>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</si>
  <si>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</si>
  <si>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</si>
  <si>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</si>
  <si>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</si>
  <si>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</si>
  <si>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</si>
  <si>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</si>
  <si>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</si>
  <si>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</si>
  <si>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</si>
  <si>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</si>
  <si>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</si>
  <si>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</si>
  <si>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</si>
  <si>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</si>
  <si>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</si>
  <si>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</si>
  <si>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</si>
  <si>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</si>
  <si>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</si>
  <si>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</si>
  <si>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</si>
  <si>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</si>
  <si>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</si>
  <si>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</si>
  <si>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</si>
  <si>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</si>
  <si>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</si>
  <si>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</si>
  <si>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</si>
  <si>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</si>
  <si>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</si>
  <si>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</si>
  <si>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</si>
  <si>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</si>
  <si>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</si>
  <si>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</si>
  <si>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</si>
  <si>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</si>
  <si>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</si>
  <si>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</si>
  <si>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</si>
  <si>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</si>
  <si>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</si>
  <si>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</si>
  <si>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</si>
  <si>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</si>
  <si>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</si>
  <si>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</si>
  <si>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</si>
  <si>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</si>
  <si>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</si>
  <si>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</si>
  <si>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</si>
  <si>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</si>
  <si>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</si>
  <si>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</si>
  <si>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</si>
  <si>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</si>
  <si>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</si>
  <si>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</si>
  <si>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</si>
  <si>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</si>
  <si>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</si>
  <si>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</si>
  <si>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</si>
  <si>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</si>
  <si>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</si>
  <si>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</si>
  <si>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</si>
  <si>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</si>
  <si>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</si>
  <si>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</si>
  <si>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</si>
  <si>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</si>
  <si>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</si>
  <si>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</si>
  <si>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</si>
  <si>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</si>
  <si>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</si>
  <si>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</si>
  <si>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</si>
  <si>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</si>
  <si>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</si>
  <si>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</si>
  <si>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</si>
  <si>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</si>
  <si>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</si>
  <si>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</si>
  <si>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</si>
  <si>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</si>
  <si>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</si>
  <si>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</si>
  <si>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</si>
  <si>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</si>
  <si>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</si>
  <si>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</si>
  <si>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</si>
  <si>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</si>
  <si>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</si>
  <si>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</si>
  <si>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</si>
  <si>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</si>
  <si>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</si>
  <si>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</si>
  <si>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</si>
  <si>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</si>
  <si>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</si>
  <si>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</si>
  <si>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</si>
  <si>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</si>
  <si>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</si>
  <si>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</si>
  <si>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</si>
  <si>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</si>
  <si>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</si>
  <si>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</si>
  <si>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</si>
  <si>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</si>
  <si>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</si>
  <si>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</si>
  <si>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</si>
  <si>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</si>
  <si>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</si>
  <si>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</si>
  <si>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</si>
  <si>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</si>
  <si>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</si>
  <si>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</si>
  <si>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</si>
  <si>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</si>
  <si>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</si>
  <si>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</si>
  <si>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</si>
  <si>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</si>
  <si>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</si>
  <si>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</si>
  <si>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</si>
  <si>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</si>
  <si>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</si>
  <si>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</si>
  <si>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</si>
  <si>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</si>
  <si>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</si>
  <si>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</si>
  <si>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</si>
  <si>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</si>
  <si>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</si>
  <si>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</si>
  <si>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</si>
  <si>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</si>
  <si>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</si>
  <si>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</si>
  <si>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</si>
  <si>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</si>
  <si>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</si>
  <si>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</si>
  <si>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</si>
  <si>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</si>
  <si>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</si>
  <si>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</si>
  <si>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</si>
  <si>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</si>
  <si>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</si>
  <si>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</si>
  <si>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</si>
  <si>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</si>
  <si>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</si>
  <si>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</si>
  <si>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</si>
  <si>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</si>
  <si>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</si>
  <si>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</si>
  <si>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</si>
  <si>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</si>
  <si>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</si>
  <si>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</si>
  <si>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</si>
  <si>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</si>
  <si>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</si>
  <si>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</si>
  <si>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</si>
  <si>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</si>
  <si>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</si>
  <si>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</si>
  <si>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</si>
  <si>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</si>
  <si>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</si>
  <si>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</si>
  <si>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</si>
  <si>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</si>
  <si>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</si>
  <si>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</si>
  <si>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</si>
  <si>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</si>
  <si>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</si>
  <si>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</si>
  <si>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</si>
  <si>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</si>
  <si>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</si>
  <si>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</si>
  <si>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</si>
  <si>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</si>
  <si>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</si>
  <si>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</si>
  <si>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</si>
  <si>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</si>
  <si>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</si>
  <si>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</si>
  <si>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</si>
  <si>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</si>
  <si>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</si>
  <si>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</si>
  <si>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</si>
  <si>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</si>
  <si>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</si>
  <si>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</si>
  <si>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</si>
  <si>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</si>
  <si>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</si>
  <si>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</si>
  <si>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</si>
  <si>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</si>
  <si>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</si>
  <si>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</si>
  <si>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</si>
  <si>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</si>
  <si>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</si>
  <si>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</si>
  <si>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</si>
  <si>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</si>
  <si>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</si>
  <si>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</si>
  <si>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</si>
  <si>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</si>
  <si>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</si>
  <si>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</si>
  <si>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</si>
  <si>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</si>
  <si>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</si>
  <si>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</si>
  <si>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</si>
  <si>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</si>
  <si>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</si>
  <si>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</si>
  <si>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</si>
  <si>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</si>
  <si>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</si>
  <si>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</si>
  <si>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</si>
  <si>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</si>
  <si>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</si>
  <si>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</si>
  <si>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</si>
  <si>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</si>
  <si>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</si>
  <si>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</si>
  <si>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</si>
  <si>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</si>
  <si>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</si>
  <si>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</si>
  <si>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</si>
  <si>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</si>
  <si>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</si>
  <si>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</si>
  <si>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</si>
  <si>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</si>
  <si>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</si>
  <si>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</si>
  <si>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</si>
  <si>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</si>
  <si>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</si>
  <si>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</si>
  <si>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</si>
  <si>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</si>
  <si>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</si>
  <si>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</si>
  <si>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</si>
  <si>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</si>
  <si>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</si>
  <si>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</si>
  <si>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</si>
  <si>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</si>
  <si>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</si>
  <si>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</si>
  <si>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</si>
  <si>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</si>
  <si>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</si>
  <si>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</si>
  <si>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</si>
  <si>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</si>
  <si>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</si>
  <si>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</si>
  <si>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</si>
  <si>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</si>
  <si>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</si>
  <si>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</si>
  <si>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</si>
  <si>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</si>
  <si>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</si>
  <si>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</si>
  <si>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</si>
  <si>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</si>
  <si>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</si>
  <si>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</si>
  <si>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</si>
  <si>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</si>
  <si>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</si>
  <si>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</si>
  <si>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</si>
  <si>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</si>
  <si>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</si>
  <si>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</si>
  <si>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</si>
  <si>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</si>
  <si>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</si>
  <si>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</si>
  <si>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</si>
  <si>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</si>
  <si>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</si>
  <si>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</si>
  <si>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</si>
  <si>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</si>
  <si>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</si>
  <si>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</si>
  <si>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</si>
  <si>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</si>
  <si>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</si>
  <si>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</si>
  <si>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</si>
  <si>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</si>
  <si>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</si>
  <si>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</si>
  <si>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</si>
  <si>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</si>
  <si>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</si>
  <si>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</si>
  <si>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</si>
  <si>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</si>
  <si>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</si>
  <si>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</si>
  <si>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</si>
  <si>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</si>
  <si>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</si>
  <si>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</si>
  <si>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</si>
  <si>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</si>
  <si>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</si>
  <si>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</si>
  <si>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</si>
  <si>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</si>
  <si>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</si>
  <si>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</si>
  <si>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</si>
  <si>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</si>
  <si>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</si>
  <si>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</si>
  <si>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</si>
  <si>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</si>
  <si>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</si>
  <si>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</si>
  <si>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</si>
  <si>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</si>
  <si>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</si>
  <si>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</si>
  <si>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</si>
  <si>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</si>
  <si>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</si>
  <si>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</si>
  <si>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</si>
  <si>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</si>
  <si>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</si>
  <si>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</si>
  <si>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</si>
  <si>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</si>
  <si>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</si>
  <si>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</si>
  <si>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</si>
  <si>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</si>
  <si>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</si>
  <si>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</si>
  <si>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</si>
  <si>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</si>
  <si>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</si>
  <si>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</si>
  <si>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</si>
  <si>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</si>
  <si>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</si>
  <si>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</si>
  <si>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</si>
  <si>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</si>
  <si>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</si>
  <si>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</si>
  <si>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</si>
  <si>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</si>
  <si>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</si>
  <si>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</si>
  <si>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</si>
  <si>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</si>
  <si>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</si>
  <si>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</si>
  <si>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</si>
  <si>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</si>
  <si>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</si>
  <si>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</si>
  <si>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</si>
  <si>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</si>
  <si>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</si>
  <si>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</si>
  <si>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</si>
  <si>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</si>
  <si>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</si>
  <si>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</si>
  <si>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</si>
  <si>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</si>
  <si>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</si>
  <si>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</si>
  <si>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</si>
  <si>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</si>
  <si>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</si>
  <si>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</si>
  <si>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</si>
  <si>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</si>
  <si>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</si>
  <si>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</si>
  <si>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</si>
  <si>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</si>
  <si>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</si>
  <si>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</si>
  <si>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</si>
  <si>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</si>
  <si>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</si>
  <si>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</si>
  <si>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</si>
  <si>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</si>
  <si>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</si>
  <si>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</si>
  <si>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</si>
  <si>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</si>
  <si>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</si>
  <si>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</si>
  <si>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</si>
  <si>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</si>
  <si>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</si>
  <si>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</si>
  <si>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</si>
  <si>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</si>
  <si>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</si>
  <si>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</si>
  <si>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</si>
  <si>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</si>
  <si>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</si>
  <si>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</si>
  <si>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</si>
  <si>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</si>
  <si>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</si>
  <si>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</si>
  <si>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</si>
  <si>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</si>
  <si>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</si>
  <si>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</si>
  <si>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</si>
  <si>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</si>
  <si>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</si>
  <si>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</si>
  <si>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</si>
  <si>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</si>
  <si>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</si>
  <si>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</si>
  <si>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</si>
  <si>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</si>
  <si>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</si>
  <si>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</si>
  <si>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</si>
  <si>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</si>
  <si>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</si>
  <si>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</si>
  <si>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</si>
  <si>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</si>
  <si>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</si>
  <si>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</si>
  <si>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</si>
  <si>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</si>
  <si>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</si>
  <si>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</si>
  <si>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</si>
  <si>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</si>
  <si>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</si>
  <si>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</si>
  <si>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</si>
  <si>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</si>
  <si>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</si>
  <si>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</si>
  <si>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</si>
  <si>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</si>
  <si>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</si>
  <si>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</si>
  <si>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</si>
  <si>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</si>
  <si>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</si>
  <si>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</si>
  <si>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</si>
  <si>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</si>
  <si>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</si>
  <si>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</si>
  <si>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</si>
  <si>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</si>
  <si>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</si>
  <si>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</si>
  <si>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</si>
  <si>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</si>
  <si>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</si>
  <si>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</si>
  <si>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</si>
  <si>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</si>
  <si>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</si>
  <si>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</si>
  <si>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</si>
  <si>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</si>
  <si>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</si>
  <si>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</si>
  <si>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</si>
  <si>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</si>
  <si>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</si>
  <si>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</si>
  <si>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</si>
  <si>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</si>
  <si>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</si>
  <si>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</si>
  <si>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</si>
  <si>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</si>
  <si>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</si>
  <si>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</si>
  <si>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</si>
  <si>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</si>
  <si>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</si>
  <si>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</si>
  <si>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</si>
  <si>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</si>
  <si>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</si>
  <si>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</si>
  <si>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</si>
  <si>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</si>
  <si>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</si>
  <si>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</si>
  <si>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</si>
  <si>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</si>
  <si>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</si>
  <si>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</si>
  <si>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</si>
  <si>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</si>
  <si>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</si>
  <si>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</si>
  <si>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</si>
  <si>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</si>
  <si>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</si>
  <si>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</si>
  <si>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</si>
  <si>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</si>
  <si>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</si>
  <si>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</si>
  <si>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</si>
  <si>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</si>
  <si>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</si>
  <si>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</si>
  <si>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</si>
  <si>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</si>
  <si>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</si>
  <si>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</si>
  <si>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</si>
  <si>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</si>
  <si>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</si>
  <si>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</si>
  <si>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</si>
  <si>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</si>
  <si>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</si>
  <si>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</si>
  <si>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</si>
  <si>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</si>
  <si>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</si>
  <si>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</si>
  <si>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</si>
  <si>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</si>
  <si>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</si>
  <si>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</si>
  <si>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</si>
  <si>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</si>
  <si>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</si>
  <si>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</si>
  <si>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</si>
  <si>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</si>
  <si>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</si>
  <si>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</si>
  <si>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</si>
  <si>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</si>
  <si>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</si>
  <si>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</si>
  <si>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</si>
  <si>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</si>
  <si>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</si>
  <si>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</si>
  <si>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</si>
  <si>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</si>
  <si>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</si>
  <si>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</si>
  <si>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</si>
  <si>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</si>
  <si>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</si>
  <si>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</si>
  <si>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</si>
  <si>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</si>
  <si>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</si>
  <si>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</si>
  <si>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</si>
  <si>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</si>
  <si>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</si>
  <si>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</si>
  <si>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</si>
  <si>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</si>
  <si>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</si>
  <si>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</si>
  <si>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</si>
  <si>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</si>
  <si>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</si>
  <si>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</si>
  <si>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</si>
  <si>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</si>
  <si>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</si>
  <si>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</si>
  <si>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</si>
  <si>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</si>
  <si>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</si>
  <si>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</si>
  <si>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</si>
  <si>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</si>
  <si>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</si>
  <si>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</si>
  <si>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</si>
  <si>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</si>
  <si>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</si>
  <si>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</si>
  <si>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</si>
  <si>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</si>
  <si>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</si>
  <si>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</si>
  <si>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</si>
  <si>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</si>
  <si>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</si>
  <si>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</si>
  <si>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</si>
  <si>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</si>
  <si>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</si>
  <si>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</si>
  <si>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</si>
  <si>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</si>
  <si>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</si>
  <si>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</si>
  <si>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</si>
  <si>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</si>
  <si>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</si>
  <si>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</si>
  <si>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</si>
  <si>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</si>
  <si>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</si>
  <si>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</si>
  <si>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</si>
  <si>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</si>
  <si>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</si>
  <si>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</si>
  <si>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</si>
  <si>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</si>
  <si>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</si>
  <si>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</si>
  <si>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</si>
  <si>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</si>
  <si>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</si>
  <si>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</si>
  <si>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</si>
  <si>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</si>
  <si>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</si>
  <si>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</si>
  <si>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</si>
  <si>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</si>
  <si>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</si>
  <si>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</si>
  <si>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</si>
  <si>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</si>
  <si>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</si>
  <si>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</si>
  <si>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</si>
  <si>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</si>
  <si>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</si>
  <si>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</si>
  <si>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</si>
  <si>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</si>
  <si>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</si>
  <si>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</si>
  <si>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</si>
  <si>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</si>
  <si>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</si>
  <si>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</si>
  <si>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</si>
  <si>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</si>
  <si>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</si>
  <si>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</si>
  <si>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</si>
  <si>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</si>
  <si>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</si>
  <si>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</si>
  <si>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</si>
  <si>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</si>
  <si>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</si>
  <si>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</si>
  <si>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</si>
  <si>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</si>
  <si>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</si>
  <si>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</si>
  <si>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</si>
  <si>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</si>
  <si>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</si>
  <si>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</si>
  <si>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</si>
  <si>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</si>
  <si>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</si>
  <si>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</si>
  <si>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</si>
  <si>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</si>
  <si>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</si>
  <si>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</si>
  <si>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</si>
  <si>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</si>
  <si>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</si>
  <si>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</si>
  <si>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</si>
  <si>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</si>
  <si>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</si>
  <si>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</si>
  <si>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</si>
  <si>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</si>
  <si>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</si>
  <si>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</si>
  <si>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</si>
  <si>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</si>
  <si>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</si>
  <si>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</si>
  <si>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</si>
  <si>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</si>
  <si>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</si>
  <si>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</si>
  <si>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</si>
  <si>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</si>
  <si>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</si>
  <si>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</si>
  <si>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</si>
  <si>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</si>
  <si>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</si>
  <si>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</si>
  <si>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</si>
  <si>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</si>
  <si>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</si>
  <si>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</si>
  <si>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</si>
  <si>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</si>
  <si>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</si>
  <si>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</si>
  <si>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</si>
  <si>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</si>
  <si>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</si>
  <si>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</si>
  <si>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</si>
  <si>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</si>
  <si>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</si>
  <si>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</si>
  <si>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</si>
  <si>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</si>
  <si>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</si>
  <si>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</si>
  <si>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</si>
  <si>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</si>
  <si>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</si>
  <si>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</si>
  <si>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</si>
  <si>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</si>
  <si>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</si>
  <si>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</si>
  <si>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</si>
  <si>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</si>
  <si>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</si>
  <si>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</si>
  <si>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</si>
  <si>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</si>
  <si>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</si>
  <si>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</si>
  <si>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</si>
  <si>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</si>
  <si>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</si>
  <si>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</si>
  <si>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</si>
  <si>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</si>
  <si>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</si>
  <si>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</si>
  <si>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</si>
  <si>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</si>
  <si>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</si>
  <si>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</si>
  <si>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</si>
  <si>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</si>
  <si>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</si>
  <si>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</si>
  <si>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</si>
  <si>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</si>
  <si>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</si>
  <si>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</si>
  <si>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</si>
  <si>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</si>
  <si>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</si>
  <si>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</si>
  <si>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</si>
  <si>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</si>
  <si>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</si>
  <si>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</si>
  <si>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</si>
  <si>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</si>
  <si>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</si>
  <si>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</si>
  <si>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</si>
  <si>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</si>
  <si>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</si>
  <si>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</si>
  <si>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</si>
  <si>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</si>
  <si>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</si>
  <si>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</si>
  <si>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</si>
  <si>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</si>
  <si>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</si>
  <si>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</si>
  <si>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</si>
  <si>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</si>
  <si>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</si>
  <si>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</si>
  <si>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</si>
  <si>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</si>
  <si>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</si>
  <si>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</si>
  <si>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</si>
  <si>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</si>
  <si>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</si>
  <si>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</si>
  <si>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</si>
  <si>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</si>
  <si>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</si>
  <si>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</si>
  <si>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</si>
  <si>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</si>
  <si>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</si>
  <si>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</si>
  <si>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</si>
  <si>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</si>
  <si>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</si>
  <si>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</si>
  <si>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</si>
  <si>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</si>
  <si>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</si>
  <si>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</si>
  <si>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</si>
  <si>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</si>
  <si>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</si>
  <si>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</si>
  <si>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</si>
  <si>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</si>
  <si>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</si>
  <si>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</si>
  <si>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</si>
  <si>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</si>
  <si>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</si>
  <si>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</si>
  <si>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</si>
  <si>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</si>
  <si>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</si>
  <si>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</si>
  <si>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</si>
  <si>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</si>
  <si>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</si>
  <si>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</si>
  <si>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</si>
  <si>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</si>
  <si>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</si>
  <si>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</si>
  <si>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</si>
  <si>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</si>
  <si>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</si>
  <si>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</si>
  <si>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</si>
  <si>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</si>
  <si>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</si>
  <si>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</si>
  <si>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</si>
  <si>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</si>
  <si>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</si>
  <si>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</si>
  <si>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</si>
  <si>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</si>
  <si>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</si>
  <si>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</si>
  <si>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</si>
  <si>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</si>
  <si>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</si>
  <si>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</si>
  <si>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</si>
  <si>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</si>
  <si>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</si>
  <si>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</si>
  <si>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</si>
  <si>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</si>
  <si>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</si>
  <si>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</si>
  <si>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</si>
  <si>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</si>
  <si>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</si>
  <si>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</si>
  <si>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</si>
  <si>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</si>
  <si>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</si>
  <si>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</si>
  <si>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</si>
  <si>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</si>
  <si>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</si>
  <si>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</si>
  <si>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</si>
  <si>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</si>
  <si>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</si>
  <si>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</si>
  <si>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</si>
  <si>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</si>
  <si>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</si>
  <si>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</si>
  <si>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</si>
  <si>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</si>
  <si>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</si>
  <si>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</si>
  <si>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</si>
  <si>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</si>
  <si>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</si>
  <si>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</si>
  <si>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</si>
  <si>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</si>
  <si>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</si>
  <si>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</si>
  <si>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</si>
  <si>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</si>
  <si>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</si>
  <si>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</si>
  <si>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</si>
  <si>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</si>
  <si>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</si>
  <si>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</si>
  <si>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</si>
  <si>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</si>
  <si>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</si>
  <si>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</si>
  <si>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</si>
  <si>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</si>
  <si>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</si>
  <si>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</si>
  <si>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</si>
  <si>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</si>
  <si>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</si>
  <si>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</si>
  <si>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</si>
  <si>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</si>
  <si>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</si>
  <si>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</si>
  <si>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</si>
  <si>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</si>
  <si>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</si>
  <si>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</si>
  <si>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</si>
  <si>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</si>
  <si>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</si>
  <si>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</si>
  <si>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</si>
  <si>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</si>
  <si>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</si>
  <si>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</si>
  <si>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</si>
  <si>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</si>
  <si>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</si>
  <si>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</si>
  <si>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</si>
  <si>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</si>
  <si>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</si>
  <si>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</si>
  <si>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</si>
  <si>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</si>
  <si>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</si>
  <si>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</si>
  <si>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</si>
  <si>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</si>
  <si>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</si>
  <si>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</si>
  <si>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</si>
  <si>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</si>
  <si>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</si>
  <si>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</si>
  <si>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</si>
  <si>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</si>
  <si>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</si>
  <si>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</si>
  <si>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</si>
  <si>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</si>
  <si>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</si>
  <si>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</si>
  <si>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</si>
  <si>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</si>
  <si>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</si>
  <si>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</si>
  <si>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</si>
  <si>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</si>
  <si>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</si>
  <si>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</si>
  <si>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</si>
  <si>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</si>
  <si>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</si>
  <si>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</si>
  <si>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</si>
  <si>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</si>
  <si>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</si>
  <si>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</si>
  <si>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</si>
  <si>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</si>
  <si>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</si>
  <si>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</si>
  <si>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</si>
  <si>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</si>
  <si>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</si>
  <si>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</si>
  <si>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</si>
  <si>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</si>
  <si>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</si>
  <si>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</si>
  <si>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</si>
  <si>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</si>
  <si>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</si>
  <si>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</si>
  <si>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</si>
  <si>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</si>
  <si>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</si>
  <si>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</si>
  <si>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</si>
  <si>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</si>
  <si>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</si>
  <si>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</si>
  <si>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</si>
  <si>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</si>
  <si>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</si>
  <si>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</si>
  <si>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</si>
  <si>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</si>
  <si>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</si>
  <si>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</si>
  <si>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</si>
  <si>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</si>
  <si>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</si>
  <si>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</si>
  <si>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</si>
  <si>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</si>
  <si>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</si>
  <si>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</si>
  <si>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</si>
  <si>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</si>
  <si>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</si>
  <si>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</si>
  <si>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</si>
  <si>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</si>
  <si>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</si>
  <si>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</si>
  <si>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</si>
  <si>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</si>
  <si>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</si>
  <si>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</si>
  <si>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</si>
  <si>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</si>
  <si>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</si>
  <si>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</si>
  <si>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</si>
  <si>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</si>
  <si>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</si>
  <si>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</si>
  <si>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</si>
  <si>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</si>
  <si>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</si>
  <si>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</si>
  <si>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</si>
  <si>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</si>
  <si>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</si>
  <si>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</si>
  <si>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</si>
  <si>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</si>
  <si>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</si>
  <si>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</si>
  <si>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</si>
  <si>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</si>
  <si>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</si>
  <si>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</si>
  <si>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</si>
  <si>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</si>
  <si>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</si>
  <si>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</si>
  <si>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</si>
  <si>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</si>
  <si>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</si>
  <si>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</si>
  <si>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</si>
  <si>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</si>
  <si>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</si>
  <si>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</si>
  <si>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</si>
  <si>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</si>
  <si>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</si>
  <si>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</si>
  <si>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</si>
  <si>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</si>
  <si>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</si>
  <si>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</si>
  <si>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</si>
  <si>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</si>
  <si>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</si>
  <si>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</si>
  <si>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</si>
  <si>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</si>
  <si>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</si>
  <si>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</si>
  <si>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</si>
  <si>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</si>
  <si>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</si>
  <si>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</si>
  <si>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</si>
  <si>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</si>
  <si>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</si>
  <si>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</si>
  <si>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</si>
  <si>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</si>
  <si>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</si>
  <si>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</si>
  <si>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</si>
  <si>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</si>
  <si>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</si>
  <si>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</si>
  <si>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</si>
  <si>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</si>
  <si>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</si>
  <si>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</si>
  <si>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</si>
  <si>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</si>
  <si>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</si>
  <si>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</si>
  <si>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</si>
  <si>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</si>
  <si>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</si>
  <si>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</si>
  <si>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</si>
  <si>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</si>
  <si>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</si>
  <si>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</si>
  <si>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</si>
  <si>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</si>
  <si>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</si>
  <si>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</si>
  <si>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</si>
  <si>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</si>
  <si>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</si>
  <si>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</si>
  <si>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</si>
  <si>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</si>
  <si>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</si>
  <si>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</si>
  <si>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</si>
  <si>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</si>
  <si>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</si>
  <si>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</si>
  <si>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</si>
  <si>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</si>
  <si>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</si>
  <si>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</si>
  <si>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</si>
  <si>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</si>
  <si>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</si>
  <si>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</si>
  <si>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</si>
  <si>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</si>
  <si>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</si>
  <si>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</si>
  <si>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</si>
  <si>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</si>
  <si>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</si>
  <si>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</si>
  <si>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</si>
  <si>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</si>
  <si>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</si>
  <si>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</si>
  <si>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</si>
  <si>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</si>
  <si>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</si>
  <si>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</si>
  <si>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</si>
  <si>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</si>
  <si>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</si>
  <si>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</si>
  <si>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</si>
  <si>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</si>
  <si>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</si>
  <si>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</si>
  <si>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</si>
  <si>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</si>
  <si>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</si>
  <si>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</si>
  <si>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</si>
  <si>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</si>
  <si>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</si>
  <si>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</si>
  <si>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</si>
  <si>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</si>
  <si>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</si>
  <si>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</si>
  <si>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</si>
  <si>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</si>
  <si>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</si>
  <si>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</si>
  <si>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</si>
  <si>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</si>
  <si>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</si>
  <si>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</si>
  <si>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</si>
  <si>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</si>
  <si>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</si>
  <si>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</si>
  <si>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</si>
  <si>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</si>
  <si>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</si>
  <si>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</si>
  <si>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</si>
  <si>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</si>
  <si>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</si>
  <si>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</si>
  <si>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</si>
  <si>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</si>
  <si>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</si>
  <si>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</si>
  <si>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</si>
  <si>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</si>
  <si>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</si>
  <si>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</si>
  <si>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</si>
  <si>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</si>
  <si>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</si>
  <si>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</si>
  <si>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</si>
  <si>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</si>
  <si>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</si>
  <si>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</si>
  <si>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</si>
  <si>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</si>
  <si>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</si>
  <si>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</si>
  <si>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</si>
  <si>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</si>
  <si>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</si>
  <si>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</si>
  <si>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</si>
  <si>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</si>
  <si>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</si>
  <si>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</si>
  <si>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</si>
  <si>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</si>
  <si>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</si>
  <si>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</si>
  <si>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</si>
  <si>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</si>
  <si>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</si>
  <si>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</si>
  <si>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</si>
  <si>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</si>
  <si>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</si>
  <si>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</si>
  <si>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</si>
  <si>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</si>
  <si>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</si>
  <si>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</si>
  <si>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</si>
  <si>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</si>
  <si>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</si>
  <si>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</si>
  <si>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</si>
  <si>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</si>
  <si>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</si>
  <si>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</si>
  <si>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</si>
  <si>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</si>
  <si>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</si>
  <si>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</si>
  <si>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</si>
  <si>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</si>
  <si>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</si>
  <si>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</si>
  <si>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</si>
  <si>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</si>
  <si>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</si>
  <si>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</si>
  <si>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</si>
  <si>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</si>
  <si>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</si>
  <si>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</si>
  <si>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</si>
  <si>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</si>
  <si>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</si>
  <si>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</si>
  <si>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</si>
  <si>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</si>
  <si>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</si>
  <si>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</si>
  <si>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</si>
  <si>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</si>
  <si>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</si>
  <si>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</si>
  <si>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</si>
  <si>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</si>
  <si>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</si>
  <si>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</si>
  <si>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</si>
  <si>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</si>
  <si>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</si>
  <si>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</si>
  <si>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</si>
  <si>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</si>
  <si>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</si>
  <si>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</si>
  <si>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</si>
  <si>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</si>
  <si>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</si>
  <si>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</si>
  <si>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</si>
  <si>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</si>
  <si>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</si>
  <si>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</si>
  <si>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</si>
  <si>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</si>
  <si>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</si>
  <si>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</si>
  <si>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</si>
  <si>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</si>
  <si>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</si>
  <si>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</si>
  <si>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</si>
  <si>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</si>
  <si>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</si>
  <si>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</si>
  <si>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</si>
  <si>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</si>
  <si>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</si>
  <si>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</si>
  <si>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</si>
  <si>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</si>
  <si>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</si>
  <si>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</si>
  <si>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</si>
  <si>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</si>
  <si>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</si>
  <si>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</si>
  <si>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</si>
  <si>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</si>
  <si>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</si>
  <si>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</si>
  <si>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</si>
  <si>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</si>
  <si>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</si>
  <si>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</si>
  <si>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</si>
  <si>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</si>
  <si>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</si>
  <si>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</si>
  <si>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</si>
  <si>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</si>
  <si>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</si>
  <si>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</si>
  <si>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</si>
  <si>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</si>
  <si>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</si>
  <si>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</si>
  <si>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</si>
  <si>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</si>
  <si>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</si>
  <si>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</si>
  <si>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</si>
  <si>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</si>
  <si>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</si>
  <si>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</si>
  <si>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</si>
  <si>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</si>
  <si>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</si>
  <si>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</si>
  <si>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</si>
  <si>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</si>
  <si>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</si>
  <si>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</si>
  <si>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</si>
  <si>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</si>
  <si>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</si>
  <si>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</si>
  <si>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</si>
  <si>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</si>
  <si>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</si>
  <si>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</si>
  <si>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</si>
  <si>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</si>
  <si>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</si>
  <si>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</si>
  <si>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</si>
  <si>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</si>
  <si>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</si>
  <si>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</si>
  <si>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</si>
  <si>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</si>
  <si>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</si>
  <si>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</si>
  <si>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</si>
  <si>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</si>
  <si>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</si>
  <si>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</si>
  <si>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</si>
  <si>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</si>
  <si>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</si>
  <si>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</si>
  <si>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</si>
  <si>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</si>
  <si>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</si>
  <si>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</si>
  <si>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</si>
  <si>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</si>
  <si>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</si>
  <si>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</si>
  <si>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</si>
  <si>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</si>
  <si>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</si>
  <si>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</si>
  <si>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</si>
  <si>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</si>
  <si>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</si>
  <si>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</si>
  <si>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</si>
  <si>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</si>
  <si>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</si>
  <si>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</si>
  <si>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</si>
  <si>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</si>
  <si>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</si>
  <si>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</si>
  <si>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</si>
  <si>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</si>
  <si>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</si>
  <si>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</si>
  <si>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</si>
  <si>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</si>
  <si>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</si>
  <si>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</si>
  <si>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</si>
  <si>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</si>
  <si>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</si>
  <si>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</si>
  <si>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</si>
  <si>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</si>
  <si>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</si>
  <si>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</si>
  <si>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</si>
  <si>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</si>
  <si>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</si>
  <si>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</si>
  <si>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</si>
  <si>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</si>
  <si>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</si>
  <si>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</si>
  <si>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</si>
  <si>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</si>
  <si>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</si>
  <si>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</si>
  <si>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</si>
  <si>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</si>
  <si>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</si>
  <si>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</si>
  <si>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</si>
  <si>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</si>
  <si>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</si>
  <si>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</si>
  <si>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</si>
  <si>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</si>
  <si>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</si>
  <si>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</si>
  <si>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</si>
  <si>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</si>
  <si>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</si>
  <si>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</si>
  <si>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</si>
  <si>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</si>
  <si>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</si>
  <si>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</si>
  <si>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</si>
  <si>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</si>
  <si>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</si>
  <si>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</si>
  <si>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</si>
  <si>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</si>
  <si>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</si>
  <si>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</si>
  <si>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</si>
  <si>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</si>
  <si>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</si>
  <si>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</si>
  <si>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</si>
  <si>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</si>
  <si>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</si>
  <si>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</si>
  <si>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</si>
  <si>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</si>
  <si>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</si>
  <si>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</si>
  <si>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</si>
  <si>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</si>
  <si>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</si>
  <si>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</si>
  <si>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</si>
  <si>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</si>
  <si>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</si>
  <si>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</si>
  <si>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</si>
  <si>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</si>
  <si>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</si>
  <si>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</si>
  <si>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</si>
  <si>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</si>
  <si>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</si>
  <si>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</si>
  <si>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</si>
  <si>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</si>
  <si>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</si>
  <si>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</si>
  <si>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</si>
  <si>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</si>
  <si>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</si>
  <si>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</si>
  <si>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</si>
  <si>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</si>
  <si>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</si>
  <si>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</si>
  <si>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</si>
  <si>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</si>
  <si>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</si>
  <si>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</si>
  <si>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</si>
  <si>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</si>
  <si>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</si>
  <si>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</si>
  <si>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</si>
  <si>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</si>
  <si>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</si>
  <si>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</si>
  <si>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</si>
  <si>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</si>
  <si>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</si>
  <si>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</si>
  <si>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</si>
  <si>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</si>
  <si>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</si>
  <si>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</si>
  <si>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</si>
  <si>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</si>
  <si>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</si>
  <si>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</si>
  <si>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</si>
  <si>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</si>
  <si>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</si>
  <si>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</si>
  <si>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</si>
  <si>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</si>
  <si>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</si>
  <si>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</si>
  <si>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</si>
  <si>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</si>
  <si>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</si>
  <si>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</si>
  <si>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</si>
  <si>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</si>
  <si>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</si>
  <si>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</si>
  <si>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</si>
  <si>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</si>
  <si>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</si>
  <si>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</si>
  <si>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</si>
  <si>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</si>
  <si>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</si>
  <si>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</si>
  <si>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</si>
  <si>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</si>
  <si>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</si>
  <si>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</si>
  <si>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</si>
  <si>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</si>
  <si>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</si>
  <si>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</si>
  <si>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</si>
  <si>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</si>
  <si>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</si>
  <si>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</si>
  <si>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</si>
  <si>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</si>
  <si>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</si>
  <si>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</si>
  <si>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</si>
  <si>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</si>
  <si>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</si>
  <si>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</si>
  <si>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</si>
  <si>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</si>
  <si>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</si>
  <si>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</si>
  <si>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</si>
  <si>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</si>
  <si>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</si>
  <si>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</si>
  <si>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</si>
  <si>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</si>
  <si>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</si>
  <si>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</si>
  <si>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</si>
  <si>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</si>
  <si>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</si>
  <si>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</si>
  <si>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</si>
  <si>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</si>
  <si>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</si>
  <si>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</si>
  <si>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</si>
  <si>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</si>
  <si>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</si>
  <si>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</si>
  <si>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</si>
  <si>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</si>
  <si>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</si>
  <si>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</si>
  <si>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</si>
  <si>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</si>
  <si>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</si>
  <si>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</si>
  <si>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</si>
  <si>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</si>
  <si>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</si>
  <si>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</si>
  <si>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</si>
  <si>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</si>
  <si>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</si>
  <si>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</si>
  <si>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</si>
  <si>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</si>
  <si>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</si>
  <si>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</si>
  <si>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</si>
  <si>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</si>
  <si>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</si>
  <si>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</si>
  <si>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</si>
  <si>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</si>
  <si>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</si>
  <si>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</si>
  <si>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</si>
  <si>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</si>
  <si>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</si>
  <si>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</si>
  <si>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</si>
  <si>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</si>
  <si>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</si>
  <si>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</si>
  <si>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</si>
  <si>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</si>
  <si>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</si>
  <si>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</si>
  <si>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</si>
  <si>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</si>
  <si>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</si>
  <si>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</si>
  <si>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</si>
  <si>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</si>
  <si>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</si>
  <si>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</si>
  <si>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</si>
  <si>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</si>
  <si>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</si>
  <si>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</si>
  <si>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</si>
  <si>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</si>
  <si>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</si>
  <si>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</si>
  <si>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</si>
  <si>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</si>
  <si>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</si>
  <si>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</si>
  <si>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</si>
  <si>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</si>
  <si>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</si>
  <si>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</si>
  <si>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</si>
  <si>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</si>
  <si>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</si>
  <si>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</si>
  <si>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</si>
  <si>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</si>
  <si>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</si>
  <si>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</si>
  <si>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</si>
  <si>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</si>
  <si>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</si>
  <si>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</si>
  <si>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</si>
  <si>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</si>
  <si>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</si>
  <si>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</si>
  <si>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</si>
  <si>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</si>
  <si>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</si>
  <si>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</si>
  <si>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</si>
  <si>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</si>
  <si>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</si>
  <si>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</si>
  <si>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</si>
  <si>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</si>
  <si>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</si>
  <si>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</si>
  <si>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</si>
  <si>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</si>
  <si>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</si>
  <si>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</si>
  <si>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</si>
  <si>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</si>
  <si>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</si>
  <si>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</si>
  <si>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</si>
  <si>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</si>
  <si>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</si>
  <si>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</si>
  <si>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</si>
  <si>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</si>
  <si>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</si>
  <si>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</si>
  <si>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</si>
  <si>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</si>
  <si>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</si>
  <si>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</si>
  <si>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</si>
  <si>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</si>
  <si>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</si>
  <si>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</si>
  <si>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</si>
  <si>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</si>
  <si>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</si>
  <si>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</si>
  <si>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</si>
  <si>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</si>
  <si>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</si>
  <si>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</si>
  <si>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</si>
  <si>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</si>
  <si>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</si>
  <si>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</si>
  <si>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</si>
  <si>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</si>
  <si>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</si>
  <si>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</si>
  <si>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</si>
  <si>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</si>
  <si>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</si>
  <si>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</si>
  <si>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</si>
  <si>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</si>
  <si>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</si>
  <si>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</si>
  <si>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</si>
  <si>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</si>
  <si>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</si>
  <si>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</si>
  <si>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</si>
  <si>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</si>
  <si>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</si>
  <si>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</si>
  <si>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</si>
  <si>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</si>
  <si>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</si>
  <si>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</si>
  <si>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</si>
  <si>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</si>
  <si>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</si>
  <si>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</si>
  <si>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</si>
  <si>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</si>
  <si>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</si>
  <si>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</si>
  <si>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</si>
  <si>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</si>
  <si>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</si>
  <si>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</si>
  <si>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</si>
  <si>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</si>
  <si>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</si>
  <si>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</si>
  <si>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</si>
  <si>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</si>
  <si>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</si>
  <si>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</si>
  <si>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</si>
  <si>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</si>
  <si>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</si>
  <si>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</si>
  <si>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</si>
  <si>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</si>
  <si>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</si>
  <si>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</si>
  <si>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</si>
  <si>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</si>
  <si>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</si>
  <si>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</si>
  <si>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</si>
  <si>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</si>
  <si>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</si>
  <si>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</si>
  <si>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</si>
  <si>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</si>
  <si>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</si>
  <si>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</si>
  <si>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</si>
  <si>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</si>
  <si>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</si>
  <si>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</si>
  <si>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</si>
  <si>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</si>
  <si>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</si>
  <si>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</si>
  <si>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</si>
  <si>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</si>
  <si>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</si>
  <si>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</si>
  <si>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</si>
  <si>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</si>
  <si>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</si>
  <si>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</si>
  <si>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</si>
  <si>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</si>
  <si>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</si>
  <si>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</si>
  <si>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</si>
  <si>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</si>
  <si>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</si>
  <si>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</si>
  <si>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</si>
  <si>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</si>
  <si>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</si>
  <si>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</si>
  <si>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</si>
  <si>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</si>
  <si>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</si>
  <si>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</si>
  <si>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</si>
  <si>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</si>
  <si>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</si>
  <si>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</si>
  <si>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</si>
  <si>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</si>
  <si>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</si>
  <si>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</si>
  <si>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</si>
  <si>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</si>
  <si>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</si>
  <si>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</si>
  <si>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</si>
  <si>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</si>
  <si>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</si>
  <si>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</si>
  <si>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</si>
  <si>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</si>
  <si>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</si>
  <si>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</si>
  <si>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</si>
  <si>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</si>
  <si>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</si>
  <si>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</si>
  <si>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</si>
  <si>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</si>
  <si>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</si>
  <si>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</si>
  <si>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</si>
  <si>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</si>
  <si>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</si>
  <si>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</si>
  <si>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</si>
  <si>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</si>
  <si>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</si>
  <si>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</si>
  <si>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</si>
  <si>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</si>
  <si>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</si>
  <si>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</si>
  <si>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</si>
  <si>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</si>
  <si>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</si>
  <si>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</si>
  <si>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</si>
  <si>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</si>
  <si>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</si>
  <si>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</si>
  <si>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</si>
  <si>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</si>
  <si>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</si>
  <si>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</si>
  <si>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</si>
  <si>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</si>
  <si>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</si>
  <si>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</si>
  <si>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</si>
  <si>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</si>
  <si>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</si>
  <si>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</si>
  <si>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</si>
  <si>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</si>
  <si>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</si>
  <si>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</si>
  <si>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</si>
  <si>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</si>
  <si>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</si>
  <si>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</si>
  <si>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</si>
  <si>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</si>
  <si>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</si>
  <si>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</si>
  <si>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</si>
  <si>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</si>
  <si>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</si>
  <si>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</si>
  <si>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</si>
  <si>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</si>
  <si>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</si>
  <si>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</si>
  <si>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</si>
  <si>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</si>
  <si>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</si>
  <si>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</si>
  <si>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</si>
  <si>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</si>
  <si>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</si>
  <si>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</si>
  <si>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</si>
  <si>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</si>
  <si>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</si>
  <si>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</si>
  <si>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</si>
  <si>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</si>
  <si>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</si>
  <si>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</si>
  <si>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</si>
  <si>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</si>
  <si>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</si>
  <si>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</si>
  <si>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</si>
  <si>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</si>
  <si>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</si>
  <si>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</si>
  <si>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</si>
  <si>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</si>
  <si>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</si>
  <si>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</si>
  <si>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</si>
  <si>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</si>
  <si>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</si>
  <si>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</si>
  <si>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</si>
  <si>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</si>
  <si>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</si>
  <si>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</si>
  <si>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</si>
  <si>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</si>
  <si>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</si>
  <si>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</si>
  <si>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</si>
  <si>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</si>
  <si>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</si>
  <si>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</si>
  <si>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</si>
  <si>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</si>
  <si>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</si>
  <si>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</si>
  <si>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</si>
  <si>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</si>
  <si>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</si>
  <si>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</si>
  <si>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</si>
  <si>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</si>
  <si>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</si>
  <si>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</si>
  <si>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</si>
  <si>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</si>
  <si>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</si>
  <si>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</si>
  <si>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</si>
  <si>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</si>
  <si>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</si>
  <si>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</si>
  <si>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</si>
  <si>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</si>
  <si>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</si>
  <si>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</si>
  <si>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</si>
  <si>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</si>
  <si>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</si>
  <si>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</si>
  <si>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</si>
  <si>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</si>
  <si>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</si>
  <si>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</si>
  <si>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</si>
  <si>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</si>
  <si>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</si>
  <si>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</si>
  <si>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</si>
  <si>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</si>
  <si>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</si>
  <si>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</si>
  <si>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</si>
  <si>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</si>
  <si>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</si>
  <si>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</si>
  <si>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</si>
  <si>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</si>
  <si>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</si>
  <si>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</si>
  <si>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</si>
  <si>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</si>
  <si>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</si>
  <si>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</si>
  <si>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</si>
  <si>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</si>
  <si>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</si>
  <si>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</si>
  <si>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</si>
  <si>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</si>
  <si>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</si>
  <si>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</si>
  <si>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</si>
  <si>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</si>
  <si>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</si>
  <si>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</si>
  <si>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</si>
  <si>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</si>
  <si>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</si>
  <si>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</si>
  <si>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</si>
  <si>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</si>
  <si>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</si>
  <si>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</si>
  <si>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</si>
  <si>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</si>
  <si>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</si>
  <si>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</si>
  <si>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</si>
  <si>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</si>
  <si>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</si>
  <si>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</si>
  <si>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</si>
  <si>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</si>
  <si>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</si>
  <si>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</si>
  <si>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</si>
  <si>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</si>
  <si>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</si>
  <si>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</si>
  <si>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</si>
  <si>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</si>
  <si>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</si>
  <si>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</si>
  <si>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</si>
  <si>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</si>
  <si>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</si>
  <si>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</si>
  <si>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</si>
  <si>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</si>
  <si>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</si>
  <si>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</si>
  <si>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</si>
  <si>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</si>
  <si>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</si>
  <si>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</si>
  <si>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</si>
  <si>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</si>
  <si>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</si>
  <si>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</si>
  <si>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</si>
  <si>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</si>
  <si>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</si>
  <si>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</si>
  <si>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</si>
  <si>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</si>
  <si>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</si>
  <si>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</si>
  <si>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</si>
  <si>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</si>
  <si>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</si>
  <si>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</si>
  <si>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</si>
  <si>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</si>
  <si>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</si>
  <si>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</si>
  <si>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</si>
  <si>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</si>
  <si>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</si>
  <si>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</si>
  <si>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</si>
  <si>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</si>
  <si>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</si>
  <si>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</si>
  <si>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</si>
  <si>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</si>
  <si>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</si>
  <si>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</si>
  <si>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</si>
  <si>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</si>
  <si>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</si>
  <si>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</si>
  <si>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</si>
  <si>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</si>
  <si>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</si>
  <si>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</si>
  <si>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</si>
  <si>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</si>
  <si>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</si>
  <si>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</si>
  <si>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</si>
  <si>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</si>
  <si>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</si>
  <si>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</si>
  <si>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</si>
  <si>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</si>
  <si>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</si>
  <si>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</si>
  <si>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</si>
  <si>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</si>
  <si>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</si>
  <si>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</si>
  <si>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</si>
  <si>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</si>
  <si>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</si>
  <si>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</si>
  <si>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</si>
  <si>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</si>
  <si>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</si>
  <si>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</si>
  <si>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</si>
  <si>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</si>
  <si>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</si>
  <si>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</si>
  <si>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</si>
  <si>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</si>
  <si>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</si>
  <si>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</si>
  <si>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</si>
  <si>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</si>
  <si>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</si>
  <si>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</si>
  <si>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</si>
  <si>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</si>
  <si>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</si>
  <si>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</si>
  <si>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</si>
  <si>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</si>
  <si>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</si>
  <si>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</si>
  <si>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</si>
  <si>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</si>
  <si>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</si>
  <si>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</si>
  <si>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</si>
  <si>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</si>
  <si>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</si>
  <si>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</si>
  <si>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</si>
  <si>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</si>
  <si>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</si>
  <si>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</si>
  <si>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</si>
  <si>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</si>
  <si>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</si>
  <si>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</si>
  <si>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</si>
  <si>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</si>
  <si>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</si>
  <si>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</si>
  <si>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</si>
  <si>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</si>
  <si>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</si>
  <si>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</si>
  <si>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</si>
  <si>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</si>
  <si>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</si>
  <si>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</si>
  <si>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</si>
  <si>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</si>
  <si>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</si>
  <si>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</si>
  <si>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</si>
  <si>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</si>
  <si>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</si>
  <si>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</si>
  <si>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</si>
  <si>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</si>
  <si>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</si>
  <si>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</si>
  <si>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</si>
  <si>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</si>
  <si>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</si>
  <si>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</si>
  <si>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</si>
  <si>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</si>
  <si>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</si>
  <si>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</si>
  <si>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</si>
  <si>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</si>
  <si>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</si>
  <si>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</si>
  <si>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</si>
  <si>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</si>
  <si>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</si>
  <si>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</si>
  <si>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</si>
  <si>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</si>
  <si>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</si>
  <si>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</si>
  <si>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</si>
  <si>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</si>
  <si>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</si>
  <si>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</si>
  <si>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</si>
  <si>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</si>
  <si>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</si>
  <si>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</si>
  <si>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</si>
  <si>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</si>
  <si>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</si>
  <si>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</si>
  <si>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</si>
  <si>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</si>
  <si>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</si>
  <si>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</si>
  <si>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</si>
  <si>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</si>
  <si>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</si>
  <si>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</si>
  <si>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</si>
  <si>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</si>
  <si>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</si>
  <si>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</si>
  <si>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</si>
  <si>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</si>
  <si>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</si>
  <si>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</si>
  <si>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</si>
  <si>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</si>
  <si>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</si>
  <si>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</si>
  <si>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</si>
  <si>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</si>
  <si>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</si>
  <si>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</si>
  <si>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</si>
  <si>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</si>
  <si>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</si>
  <si>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</si>
  <si>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</si>
  <si>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</si>
  <si>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</si>
  <si>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</si>
  <si>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</si>
  <si>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</si>
  <si>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</si>
  <si>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</si>
  <si>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</si>
  <si>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</si>
  <si>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</si>
  <si>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</si>
  <si>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</si>
  <si>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</si>
  <si>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</si>
  <si>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</si>
  <si>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</si>
  <si>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</si>
  <si>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</si>
  <si>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</si>
  <si>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</si>
  <si>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</si>
  <si>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</si>
  <si>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</si>
  <si>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</si>
  <si>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</si>
  <si>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</si>
  <si>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</si>
  <si>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</si>
  <si>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</si>
  <si>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</si>
  <si>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</si>
  <si>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</si>
  <si>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</si>
  <si>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</si>
  <si>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</si>
  <si>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</si>
  <si>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</si>
  <si>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</si>
  <si>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</si>
  <si>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</si>
  <si>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</si>
  <si>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</si>
  <si>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</si>
  <si>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</si>
  <si>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</si>
  <si>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</si>
  <si>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</si>
  <si>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</si>
  <si>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</si>
  <si>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</si>
  <si>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</si>
  <si>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</si>
  <si>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</si>
  <si>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</si>
  <si>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</si>
  <si>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</si>
  <si>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</si>
  <si>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</si>
  <si>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</si>
  <si>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</si>
  <si>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</si>
  <si>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</si>
  <si>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</si>
  <si>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</si>
  <si>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</si>
  <si>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</si>
  <si>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</si>
  <si>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</si>
  <si>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</si>
  <si>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</si>
  <si>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</si>
  <si>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</si>
  <si>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</si>
  <si>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</si>
  <si>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</si>
  <si>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</si>
  <si>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</si>
  <si>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</si>
  <si>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</si>
  <si>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</si>
  <si>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</si>
  <si>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</si>
  <si>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</si>
  <si>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</si>
  <si>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</si>
  <si>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</si>
  <si>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</si>
  <si>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</si>
  <si>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</si>
  <si>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</si>
  <si>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</si>
  <si>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</si>
  <si>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</si>
  <si>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</si>
  <si>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</si>
  <si>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</si>
  <si>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</si>
  <si>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</si>
  <si>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</si>
  <si>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</si>
  <si>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</si>
  <si>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</si>
  <si>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</si>
  <si>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</si>
  <si>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</si>
  <si>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</si>
  <si>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</si>
  <si>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</si>
  <si>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</si>
  <si>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</si>
  <si>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</si>
  <si>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</si>
  <si>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</si>
  <si>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</si>
  <si>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</si>
  <si>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</si>
  <si>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</si>
  <si>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</si>
  <si>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</si>
  <si>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</si>
  <si>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</si>
  <si>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</si>
  <si>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</si>
  <si>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</si>
  <si>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</si>
  <si>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</si>
  <si>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</si>
  <si>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</si>
  <si>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</si>
  <si>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</si>
  <si>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</si>
  <si>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</si>
  <si>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</si>
  <si>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</si>
  <si>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</si>
  <si>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</si>
  <si>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</si>
  <si>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</si>
  <si>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</si>
  <si>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</si>
  <si>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</si>
  <si>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</si>
  <si>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</si>
  <si>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</si>
  <si>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</si>
  <si>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</si>
  <si>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</si>
  <si>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</si>
  <si>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</si>
  <si>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</si>
  <si>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</si>
  <si>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</si>
  <si>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</si>
  <si>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</si>
  <si>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</si>
  <si>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</si>
  <si>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</si>
  <si>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</si>
  <si>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</si>
  <si>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</si>
  <si>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</si>
  <si>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</si>
  <si>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</si>
  <si>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</si>
  <si>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</si>
  <si>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</si>
  <si>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</si>
  <si>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</si>
  <si>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</si>
  <si>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</si>
  <si>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</si>
  <si>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</si>
  <si>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</si>
  <si>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</si>
  <si>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</si>
  <si>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</si>
  <si>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</si>
  <si>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</si>
  <si>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</si>
  <si>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</si>
  <si>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</si>
  <si>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</si>
  <si>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</si>
  <si>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</si>
  <si>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</si>
  <si>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</si>
  <si>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</si>
  <si>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</si>
  <si>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</si>
  <si>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</si>
  <si>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</si>
  <si>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</si>
  <si>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</si>
  <si>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</si>
  <si>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</si>
  <si>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</si>
  <si>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</si>
  <si>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</si>
  <si>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</si>
  <si>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</si>
  <si>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</si>
  <si>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</si>
  <si>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</si>
  <si>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</si>
  <si>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</si>
  <si>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</si>
  <si>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</si>
  <si>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</si>
  <si>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</si>
  <si>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</si>
  <si>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</si>
  <si>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</si>
  <si>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</si>
  <si>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</si>
  <si>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</si>
  <si>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</si>
  <si>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</si>
  <si>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</si>
  <si>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</si>
  <si>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</si>
  <si>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</si>
  <si>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</si>
  <si>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</si>
  <si>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</si>
  <si>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</si>
  <si>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</si>
  <si>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</si>
  <si>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</si>
  <si>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</si>
  <si>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</si>
  <si>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</si>
  <si>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</si>
  <si>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</si>
  <si>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</si>
  <si>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</si>
  <si>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</si>
  <si>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</si>
  <si>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</si>
  <si>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</si>
  <si>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</si>
  <si>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</si>
  <si>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</si>
  <si>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</si>
  <si>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</si>
  <si>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</si>
  <si>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</si>
  <si>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</si>
  <si>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</si>
  <si>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</si>
  <si>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</si>
  <si>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</si>
  <si>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</si>
  <si>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</si>
  <si>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</si>
  <si>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</si>
  <si>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</si>
  <si>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</si>
  <si>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</si>
  <si>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</si>
  <si>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</si>
  <si>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</si>
  <si>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</si>
  <si>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</si>
  <si>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</si>
  <si>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</si>
  <si>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</si>
  <si>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</si>
  <si>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</si>
  <si>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</si>
  <si>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</si>
  <si>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</si>
  <si>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</si>
  <si>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</si>
  <si>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</si>
  <si>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</si>
  <si>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</si>
  <si>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</si>
  <si>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</si>
  <si>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</si>
  <si>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</si>
  <si>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</si>
  <si>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</si>
  <si>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</si>
  <si>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</si>
  <si>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</si>
  <si>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</si>
  <si>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</si>
  <si>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</si>
  <si>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</si>
  <si>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</si>
  <si>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</si>
  <si>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</si>
  <si>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</si>
  <si>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</si>
  <si>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</si>
  <si>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</si>
  <si>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</si>
  <si>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</si>
  <si>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</si>
  <si>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</si>
  <si>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</si>
  <si>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</si>
  <si>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</si>
  <si>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</si>
  <si>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</si>
  <si>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</si>
  <si>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</si>
  <si>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</si>
  <si>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</si>
  <si>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</si>
  <si>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</si>
  <si>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</si>
  <si>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</si>
  <si>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</si>
  <si>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</si>
  <si>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</si>
  <si>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</si>
  <si>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</si>
  <si>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</si>
  <si>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</si>
  <si>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</si>
  <si>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</si>
  <si>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</si>
  <si>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</si>
  <si>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</si>
  <si>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</si>
  <si>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</si>
  <si>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</si>
  <si>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</si>
  <si>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</si>
  <si>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</si>
  <si>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</si>
  <si>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</si>
  <si>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</si>
  <si>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</si>
  <si>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</si>
  <si>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</si>
  <si>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</si>
  <si>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</si>
  <si>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</si>
  <si>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</si>
  <si>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</si>
  <si>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</si>
  <si>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</si>
  <si>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</si>
  <si>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</si>
  <si>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</si>
  <si>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</si>
  <si>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</si>
  <si>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</si>
  <si>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</si>
  <si>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</si>
  <si>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</si>
  <si>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</si>
  <si>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</si>
  <si>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</si>
  <si>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</si>
  <si>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</si>
  <si>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</si>
  <si>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</si>
  <si>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</si>
  <si>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</si>
  <si>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</si>
  <si>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</si>
  <si>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</si>
  <si>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</si>
  <si>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</si>
  <si>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</si>
  <si>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</si>
  <si>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</si>
  <si>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</si>
  <si>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</si>
  <si>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</si>
  <si>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</si>
  <si>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</si>
  <si>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</si>
  <si>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</si>
  <si>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</si>
  <si>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</si>
  <si>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</si>
  <si>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</si>
  <si>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</si>
  <si>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</si>
  <si>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</si>
  <si>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</si>
  <si>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</si>
  <si>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</si>
  <si>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</si>
  <si>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</si>
  <si>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</si>
  <si>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</si>
  <si>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</si>
  <si>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</si>
  <si>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</si>
  <si>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</si>
  <si>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</si>
  <si>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</si>
  <si>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</si>
  <si>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</si>
  <si>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</si>
  <si>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</si>
  <si>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</si>
  <si>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</si>
  <si>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</si>
  <si>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</si>
  <si>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</si>
  <si>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</si>
  <si>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</si>
  <si>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</si>
  <si>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</si>
  <si>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</si>
  <si>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</si>
  <si>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</si>
  <si>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</si>
  <si>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</si>
  <si>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</si>
  <si>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</si>
  <si>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</si>
  <si>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</si>
  <si>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</si>
  <si>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</si>
  <si>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</si>
  <si>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</si>
  <si>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</si>
  <si>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</si>
  <si>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</si>
  <si>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</si>
  <si>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</si>
  <si>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</si>
  <si>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</si>
  <si>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</si>
  <si>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</si>
  <si>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</si>
  <si>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</si>
  <si>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</si>
  <si>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</si>
  <si>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</si>
  <si>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</si>
  <si>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</si>
  <si>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</si>
  <si>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</si>
  <si>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</si>
  <si>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</si>
  <si>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</si>
  <si>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</si>
  <si>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</si>
  <si>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</si>
  <si>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</si>
  <si>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</si>
  <si>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</si>
  <si>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</si>
  <si>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</si>
  <si>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</si>
  <si>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</si>
  <si>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</si>
  <si>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</si>
  <si>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</si>
  <si>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</si>
  <si>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</si>
  <si>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</si>
  <si>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</si>
  <si>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</si>
  <si>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</si>
  <si>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</si>
  <si>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</si>
  <si>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</si>
  <si>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</si>
  <si>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</si>
  <si>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</si>
  <si>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</si>
  <si>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</si>
  <si>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</si>
  <si>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</si>
  <si>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</si>
  <si>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</si>
  <si>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</si>
  <si>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</si>
  <si>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</si>
  <si>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</si>
  <si>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</si>
  <si>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</si>
  <si>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</si>
  <si>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</si>
  <si>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</si>
  <si>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</si>
  <si>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</si>
  <si>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</si>
  <si>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</si>
  <si>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</si>
  <si>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</si>
  <si>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</si>
  <si>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</si>
  <si>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</si>
  <si>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</si>
  <si>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</si>
  <si>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</si>
  <si>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</si>
  <si>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</si>
  <si>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</si>
  <si>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</si>
  <si>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</si>
  <si>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</si>
  <si>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</si>
  <si>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</si>
  <si>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</si>
  <si>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</si>
  <si>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</si>
  <si>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</si>
  <si>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</si>
  <si>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</si>
  <si>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</si>
  <si>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</si>
  <si>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</si>
  <si>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</si>
  <si>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</si>
  <si>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</si>
  <si>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</si>
  <si>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</si>
  <si>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</si>
  <si>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</si>
  <si>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</si>
  <si>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</si>
  <si>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</si>
  <si>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</si>
  <si>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</si>
  <si>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</si>
  <si>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</si>
  <si>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</si>
  <si>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</si>
  <si>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</si>
  <si>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</si>
  <si>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</si>
  <si>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</si>
  <si>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</si>
  <si>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</si>
  <si>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</si>
  <si>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</si>
  <si>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</si>
  <si>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</si>
  <si>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</si>
  <si>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</si>
  <si>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</si>
  <si>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</si>
  <si>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</si>
  <si>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</si>
  <si>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</si>
  <si>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</si>
  <si>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</si>
  <si>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</si>
  <si>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</si>
  <si>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</si>
  <si>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</si>
  <si>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</si>
  <si>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</si>
  <si>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</si>
  <si>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</si>
  <si>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</si>
  <si>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</si>
  <si>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</si>
  <si>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</si>
  <si>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</si>
  <si>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</si>
  <si>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</si>
  <si>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</si>
  <si>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</si>
  <si>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</si>
  <si>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</si>
  <si>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</si>
  <si>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</si>
  <si>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</si>
  <si>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</si>
  <si>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</si>
  <si>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</si>
  <si>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</si>
  <si>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</si>
  <si>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</si>
  <si>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</si>
  <si>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</si>
  <si>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</si>
  <si>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</si>
  <si>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</si>
  <si>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</si>
  <si>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</si>
  <si>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</si>
  <si>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</si>
  <si>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</si>
  <si>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</si>
  <si>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</si>
  <si>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</si>
  <si>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</si>
  <si>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</si>
  <si>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</si>
  <si>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</si>
  <si>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</si>
  <si>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</si>
  <si>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</si>
  <si>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</si>
  <si>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</si>
  <si>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</si>
  <si>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</si>
  <si>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</si>
  <si>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</si>
  <si>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</si>
  <si>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</si>
  <si>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</si>
  <si>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</si>
  <si>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</si>
  <si>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</si>
  <si>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</si>
  <si>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</si>
  <si>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</si>
  <si>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</si>
  <si>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</si>
  <si>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</si>
  <si>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</si>
  <si>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</si>
  <si>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</si>
  <si>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</si>
  <si>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</si>
  <si>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</si>
  <si>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</si>
  <si>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</si>
  <si>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</si>
  <si>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</si>
  <si>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</si>
  <si>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</si>
  <si>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</si>
  <si>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</si>
  <si>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</si>
  <si>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</si>
  <si>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</si>
  <si>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</si>
  <si>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</si>
  <si>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</si>
  <si>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</si>
  <si>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</si>
  <si>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</si>
  <si>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</si>
  <si>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</si>
  <si>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</si>
  <si>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</si>
  <si>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</si>
  <si>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</si>
  <si>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</si>
  <si>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</si>
  <si>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</si>
  <si>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</si>
  <si>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</si>
  <si>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</si>
  <si>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</si>
  <si>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</si>
  <si>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</si>
  <si>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</si>
  <si>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</si>
  <si>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</si>
  <si>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</si>
  <si>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</si>
  <si>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</si>
  <si>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</si>
  <si>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</si>
  <si>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</si>
  <si>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</si>
  <si>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</si>
  <si>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</si>
  <si>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</si>
  <si>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</si>
  <si>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</si>
  <si>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</si>
  <si>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</si>
  <si>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</si>
  <si>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</si>
  <si>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</si>
  <si>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</si>
  <si>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</si>
  <si>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</si>
  <si>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</si>
  <si>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</si>
  <si>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</si>
  <si>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</si>
  <si>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</si>
  <si>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</si>
  <si>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</si>
  <si>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</si>
  <si>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</si>
  <si>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</si>
  <si>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</si>
  <si>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</si>
  <si>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</si>
  <si>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</si>
  <si>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</si>
  <si>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</si>
  <si>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</si>
  <si>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</si>
  <si>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</si>
  <si>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</si>
  <si>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</si>
  <si>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</si>
  <si>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</si>
  <si>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</si>
  <si>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</si>
  <si>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</si>
  <si>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</si>
  <si>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</si>
  <si>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</si>
  <si>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</si>
  <si>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</si>
  <si>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</si>
  <si>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</si>
  <si>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</si>
  <si>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</si>
  <si>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</si>
  <si>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</si>
  <si>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</si>
  <si>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</si>
  <si>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</si>
  <si>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</si>
  <si>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</si>
  <si>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</si>
  <si>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</si>
  <si>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</si>
  <si>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</si>
  <si>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</si>
  <si>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</si>
  <si>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</si>
  <si>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</si>
  <si>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</si>
  <si>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</si>
  <si>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</si>
  <si>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</si>
  <si>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</si>
  <si>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</si>
  <si>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</si>
  <si>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</si>
  <si>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</si>
  <si>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</si>
  <si>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</si>
  <si>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</si>
  <si>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</si>
  <si>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</si>
  <si>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</si>
  <si>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</si>
  <si>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</si>
  <si>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</si>
  <si>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</si>
  <si>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</si>
  <si>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</si>
  <si>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</si>
  <si>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</si>
  <si>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</si>
  <si>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</si>
  <si>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</si>
  <si>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</si>
  <si>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</si>
  <si>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</si>
  <si>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</si>
  <si>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</si>
  <si>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</si>
  <si>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</si>
  <si>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</si>
  <si>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</si>
  <si>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</si>
  <si>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</si>
  <si>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</si>
  <si>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</si>
  <si>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</si>
  <si>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</si>
  <si>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</si>
  <si>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</si>
  <si>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</si>
  <si>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</si>
  <si>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</si>
  <si>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</si>
  <si>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</si>
  <si>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</si>
  <si>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</si>
  <si>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</si>
  <si>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</si>
  <si>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</si>
  <si>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</si>
  <si>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</si>
  <si>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</si>
  <si>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</si>
  <si>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</si>
  <si>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</si>
  <si>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</si>
  <si>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</si>
  <si>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</si>
  <si>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</si>
  <si>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</si>
  <si>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</si>
  <si>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</si>
  <si>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</si>
  <si>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</si>
  <si>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</si>
  <si>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</si>
  <si>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</si>
  <si>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</si>
  <si>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</si>
  <si>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</si>
  <si>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</si>
  <si>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</si>
  <si>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</si>
  <si>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</si>
  <si>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</si>
  <si>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</si>
  <si>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</si>
  <si>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</si>
  <si>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</si>
  <si>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</si>
  <si>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</si>
  <si>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</si>
  <si>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</si>
  <si>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</si>
  <si>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</si>
  <si>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</si>
  <si>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</si>
  <si>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</si>
  <si>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</si>
  <si>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</si>
  <si>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</si>
  <si>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</si>
  <si>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</si>
  <si>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</si>
  <si>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</si>
  <si>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</si>
  <si>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</si>
  <si>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</si>
  <si>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</si>
  <si>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</si>
  <si>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</si>
  <si>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</si>
  <si>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</si>
  <si>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</si>
  <si>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</si>
  <si>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</si>
  <si>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</si>
  <si>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</si>
  <si>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</si>
  <si>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</si>
  <si>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</si>
  <si>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</si>
  <si>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</si>
  <si>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</si>
  <si>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</si>
  <si>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</si>
  <si>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</si>
  <si>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</si>
  <si>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</si>
  <si>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</si>
  <si>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</si>
  <si>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</si>
  <si>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</si>
  <si>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</si>
  <si>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</si>
  <si>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</si>
  <si>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</si>
  <si>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</si>
  <si>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</si>
  <si>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</si>
  <si>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</si>
  <si>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</si>
  <si>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</si>
  <si>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</si>
  <si>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</si>
  <si>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</si>
  <si>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</si>
  <si>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</si>
  <si>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</si>
  <si>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</si>
  <si>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</si>
  <si>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</si>
  <si>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</si>
  <si>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</si>
  <si>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</si>
  <si>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</si>
  <si>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</si>
  <si>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</si>
  <si>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</si>
  <si>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</si>
  <si>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</si>
  <si>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</si>
  <si>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</si>
  <si>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</si>
  <si>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</si>
  <si>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</si>
  <si>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</si>
  <si>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</si>
  <si>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</si>
  <si>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</si>
  <si>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</si>
  <si>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</si>
  <si>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</si>
  <si>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</si>
  <si>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</si>
  <si>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</si>
  <si>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</si>
  <si>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</si>
  <si>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</si>
  <si>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</si>
  <si>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</si>
  <si>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</si>
  <si>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</si>
  <si>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</si>
  <si>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</si>
  <si>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</si>
  <si>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</si>
  <si>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</si>
  <si>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</si>
  <si>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</si>
  <si>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</si>
  <si>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</si>
  <si>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</si>
  <si>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</si>
  <si>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</si>
  <si>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</si>
  <si>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</si>
  <si>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</si>
  <si>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</si>
  <si>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</si>
  <si>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</si>
  <si>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</si>
  <si>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</si>
  <si>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</si>
  <si>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</si>
  <si>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</si>
  <si>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</si>
  <si>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</si>
  <si>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</si>
  <si>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</si>
  <si>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</si>
  <si>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</si>
  <si>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</si>
  <si>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</si>
  <si>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</si>
  <si>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</si>
  <si>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</si>
  <si>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</si>
  <si>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</si>
  <si>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</si>
  <si>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</si>
  <si>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</si>
  <si>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</si>
  <si>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</si>
  <si>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</si>
  <si>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</si>
  <si>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</si>
  <si>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</si>
  <si>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</si>
  <si>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</si>
  <si>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</si>
  <si>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</si>
  <si>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</si>
  <si>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</si>
  <si>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</si>
  <si>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</si>
  <si>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</si>
  <si>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</si>
  <si>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</si>
  <si>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</si>
  <si>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</si>
  <si>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</si>
  <si>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</si>
  <si>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</si>
  <si>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</si>
  <si>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</si>
  <si>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</si>
  <si>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</si>
  <si>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</si>
  <si>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</si>
  <si>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</si>
  <si>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</si>
  <si>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</si>
  <si>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</si>
  <si>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</si>
  <si>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</si>
  <si>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</si>
  <si>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</si>
  <si>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</si>
  <si>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</si>
  <si>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</si>
  <si>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</si>
  <si>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</si>
  <si>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</si>
  <si>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</si>
  <si>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</si>
  <si>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</si>
  <si>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</si>
  <si>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</si>
  <si>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</si>
  <si>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</si>
  <si>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</si>
  <si>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</si>
  <si>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</si>
  <si>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</si>
  <si>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</si>
  <si>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</si>
  <si>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</si>
  <si>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</si>
  <si>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</si>
  <si>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</si>
  <si>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</si>
  <si>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</si>
  <si>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</si>
  <si>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</si>
  <si>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</si>
  <si>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</si>
  <si>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</si>
  <si>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</si>
  <si>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</si>
  <si>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</si>
  <si>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</si>
  <si>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</si>
  <si>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</si>
  <si>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</si>
  <si>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</si>
  <si>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</si>
  <si>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</si>
  <si>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</si>
  <si>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</si>
  <si>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</si>
  <si>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</si>
  <si>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</si>
  <si>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</si>
  <si>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</si>
  <si>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</si>
  <si>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</si>
  <si>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</si>
  <si>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</si>
  <si>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</si>
  <si>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</si>
  <si>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</si>
  <si>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</si>
  <si>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</si>
  <si>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</si>
  <si>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</si>
  <si>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</si>
  <si>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</si>
  <si>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</si>
  <si>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</si>
  <si>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</si>
  <si>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</si>
  <si>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</si>
  <si>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</si>
  <si>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</si>
  <si>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</si>
  <si>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</si>
  <si>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</si>
  <si>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</si>
  <si>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</si>
  <si>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</si>
  <si>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</si>
  <si>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</si>
  <si>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</si>
  <si>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</si>
  <si>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</si>
  <si>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</si>
  <si>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</si>
  <si>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</si>
  <si>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</si>
  <si>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</si>
  <si>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</si>
  <si>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</si>
  <si>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</si>
  <si>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</si>
  <si>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</si>
  <si>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</si>
  <si>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</si>
  <si>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</si>
  <si>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</si>
  <si>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</si>
  <si>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</si>
  <si>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</si>
  <si>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</si>
  <si>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</si>
  <si>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</si>
  <si>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</si>
  <si>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</si>
  <si>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</si>
  <si>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</si>
  <si>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</si>
  <si>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</si>
  <si>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</si>
  <si>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</si>
  <si>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</si>
  <si>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</si>
  <si>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</si>
  <si>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</si>
  <si>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</si>
  <si>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</si>
  <si>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</si>
  <si>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</si>
  <si>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</si>
  <si>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</si>
  <si>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</si>
  <si>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</si>
  <si>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</si>
  <si>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</si>
  <si>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</si>
  <si>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</si>
  <si>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</si>
  <si>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</si>
  <si>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</si>
  <si>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</si>
  <si>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</si>
  <si>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</si>
  <si>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</si>
  <si>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</si>
  <si>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</si>
  <si>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</si>
  <si>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</si>
  <si>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</si>
  <si>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</si>
  <si>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</si>
  <si>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</si>
  <si>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</si>
  <si>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</si>
  <si>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</si>
  <si>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</si>
  <si>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</si>
  <si>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</si>
  <si>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</si>
  <si>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</si>
  <si>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</si>
  <si>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</si>
  <si>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</si>
  <si>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</si>
  <si>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</si>
  <si>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</si>
  <si>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</si>
  <si>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</si>
  <si>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</si>
  <si>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</si>
  <si>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</si>
  <si>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</si>
  <si>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</si>
  <si>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</si>
  <si>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</si>
  <si>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</si>
  <si>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</si>
  <si>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</si>
  <si>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</si>
  <si>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</si>
  <si>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</si>
  <si>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</si>
  <si>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</si>
  <si>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</si>
  <si>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</si>
  <si>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</si>
  <si>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</si>
  <si>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</si>
  <si>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</si>
  <si>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</si>
  <si>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</si>
  <si>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</si>
  <si>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</si>
  <si>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</si>
  <si>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</si>
  <si>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</si>
  <si>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</si>
  <si>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</si>
  <si>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</si>
  <si>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</si>
  <si>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</si>
  <si>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</si>
  <si>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</si>
  <si>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</si>
  <si>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</si>
  <si>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</si>
  <si>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</si>
  <si>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</si>
  <si>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</si>
  <si>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</si>
  <si>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</si>
  <si>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</si>
  <si>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</si>
  <si>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</si>
  <si>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</si>
  <si>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</si>
  <si>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</si>
  <si>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</si>
  <si>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</si>
  <si>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</si>
  <si>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</si>
  <si>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</si>
  <si>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</si>
  <si>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</si>
  <si>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</si>
  <si>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</si>
  <si>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</si>
  <si>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</si>
  <si>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</si>
  <si>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</si>
  <si>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</si>
  <si>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</si>
  <si>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</si>
  <si>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</si>
  <si>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</si>
  <si>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</si>
  <si>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</si>
  <si>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</si>
  <si>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</si>
  <si>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</si>
  <si>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</si>
  <si>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</si>
  <si>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</si>
  <si>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</si>
  <si>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</si>
  <si>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</si>
  <si>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</si>
  <si>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</si>
  <si>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</si>
  <si>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</si>
  <si>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</si>
  <si>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</si>
  <si>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</si>
  <si>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</si>
  <si>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</si>
  <si>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</si>
  <si>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</si>
  <si>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</si>
  <si>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</si>
  <si>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</si>
  <si>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</si>
  <si>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</si>
  <si>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</si>
  <si>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</si>
  <si>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</si>
  <si>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</si>
  <si>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</si>
  <si>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</si>
  <si>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</si>
  <si>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</si>
  <si>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</si>
  <si>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</si>
  <si>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</si>
  <si>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</si>
  <si>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</si>
  <si>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</si>
  <si>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</si>
  <si>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</si>
  <si>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</si>
  <si>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</si>
  <si>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</si>
  <si>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</si>
  <si>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</si>
  <si>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</si>
  <si>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</si>
  <si>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</si>
  <si>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</si>
  <si>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</si>
  <si>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</si>
  <si>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</si>
  <si>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</si>
  <si>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</si>
  <si>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</si>
  <si>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</si>
  <si>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</si>
  <si>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</si>
  <si>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</si>
  <si>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</si>
  <si>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</si>
  <si>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</si>
  <si>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</si>
  <si>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</si>
  <si>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</si>
  <si>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</si>
  <si>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</si>
  <si>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</si>
  <si>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</si>
  <si>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</si>
  <si>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</si>
  <si>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</si>
  <si>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</si>
  <si>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</si>
  <si>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</si>
  <si>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</si>
  <si>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</si>
  <si>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</si>
  <si>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</si>
  <si>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</si>
  <si>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</si>
  <si>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</si>
  <si>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</si>
  <si>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</si>
  <si>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</si>
  <si>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</si>
  <si>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</si>
  <si>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</si>
  <si>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</si>
  <si>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</si>
  <si>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</si>
  <si>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</si>
  <si>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</si>
  <si>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</si>
  <si>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</si>
  <si>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</si>
  <si>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</si>
  <si>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</si>
  <si>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</si>
  <si>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</si>
  <si>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</si>
  <si>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</si>
  <si>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</si>
  <si>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</si>
  <si>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</si>
  <si>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</si>
  <si>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</si>
  <si>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</si>
  <si>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</si>
  <si>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</si>
  <si>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</si>
  <si>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</si>
  <si>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</si>
  <si>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</si>
  <si>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</si>
  <si>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</si>
  <si>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</si>
  <si>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</si>
  <si>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</si>
  <si>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</si>
  <si>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</si>
  <si>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</si>
  <si>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</si>
  <si>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</si>
  <si>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</si>
  <si>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</si>
  <si>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</si>
  <si>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</si>
  <si>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</si>
  <si>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</si>
  <si>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</si>
  <si>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</si>
  <si>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</si>
  <si>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</si>
  <si>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</si>
  <si>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</si>
  <si>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</si>
  <si>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</si>
  <si>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</si>
  <si>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</si>
  <si>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</si>
  <si>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</si>
  <si>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</si>
  <si>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</si>
  <si>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</si>
  <si>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</si>
  <si>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</si>
  <si>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</si>
  <si>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</si>
  <si>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</si>
  <si>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</si>
  <si>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</si>
  <si>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</si>
  <si>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</si>
  <si>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</si>
  <si>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</si>
  <si>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</si>
  <si>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</si>
  <si>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</si>
  <si>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</si>
  <si>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</si>
  <si>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</si>
  <si>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</si>
  <si>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</si>
  <si>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</si>
  <si>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</si>
  <si>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</si>
  <si>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</si>
  <si>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</si>
  <si>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</si>
  <si>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</si>
  <si>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</si>
  <si>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</si>
  <si>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</si>
  <si>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</si>
  <si>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</si>
  <si>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</si>
  <si>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</si>
  <si>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</si>
  <si>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</si>
  <si>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</si>
  <si>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</si>
  <si>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</si>
  <si>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</si>
  <si>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</si>
  <si>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</si>
  <si>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</si>
  <si>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</si>
  <si>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</si>
  <si>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</si>
  <si>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</si>
  <si>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</si>
  <si>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</si>
  <si>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</si>
  <si>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</si>
  <si>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</si>
  <si>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</si>
  <si>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</si>
  <si>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</si>
  <si>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</si>
  <si>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</si>
  <si>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</si>
  <si>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</si>
  <si>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</si>
  <si>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</si>
  <si>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</si>
  <si>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</si>
  <si>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</si>
  <si>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</si>
  <si>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</si>
  <si>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</si>
  <si>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</si>
  <si>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</si>
  <si>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</si>
  <si>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</si>
  <si>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</si>
  <si>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</si>
  <si>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</si>
  <si>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</si>
  <si>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</si>
  <si>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</si>
  <si>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</si>
  <si>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</si>
  <si>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</si>
  <si>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</si>
  <si>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</si>
  <si>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</si>
  <si>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</si>
  <si>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</si>
  <si>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</si>
  <si>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</si>
  <si>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</si>
  <si>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</si>
  <si>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</si>
  <si>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</si>
  <si>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</si>
  <si>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</si>
  <si>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</si>
  <si>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</si>
  <si>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</si>
  <si>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</si>
  <si>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</si>
  <si>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</si>
  <si>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</si>
  <si>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</si>
  <si>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</si>
  <si>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</si>
  <si>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</si>
  <si>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</si>
  <si>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</si>
  <si>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</si>
  <si>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</si>
  <si>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</si>
  <si>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</si>
  <si>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</si>
  <si>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</si>
  <si>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</si>
  <si>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</si>
  <si>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</si>
  <si>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</si>
  <si>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</si>
  <si>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</si>
  <si>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</si>
  <si>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</si>
  <si>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</si>
  <si>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</si>
  <si>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</si>
  <si>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</si>
  <si>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</si>
  <si>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</si>
  <si>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</si>
  <si>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</si>
  <si>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</si>
  <si>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</si>
  <si>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</si>
  <si>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</si>
  <si>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</si>
  <si>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</si>
  <si>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</si>
  <si>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</si>
  <si>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</si>
  <si>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</si>
  <si>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</si>
  <si>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</si>
  <si>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</si>
  <si>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</si>
  <si>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</si>
  <si>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</si>
  <si>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</si>
  <si>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</si>
  <si>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</si>
  <si>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</si>
  <si>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</si>
  <si>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</si>
  <si>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</si>
  <si>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</si>
  <si>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</si>
  <si>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</si>
  <si>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</si>
  <si>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</si>
  <si>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</si>
  <si>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</si>
  <si>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</si>
  <si>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</si>
  <si>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</si>
  <si>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</si>
  <si>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</si>
  <si>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</si>
  <si>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</si>
  <si>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</si>
  <si>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</si>
  <si>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</si>
  <si>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</si>
  <si>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</si>
  <si>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</si>
  <si>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</si>
  <si>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</si>
  <si>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</si>
  <si>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</si>
  <si>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</si>
  <si>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</si>
  <si>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</si>
  <si>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</si>
  <si>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</si>
  <si>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</si>
  <si>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</si>
  <si>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</si>
  <si>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</si>
  <si>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</si>
  <si>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</si>
  <si>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</si>
  <si>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</si>
  <si>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</si>
  <si>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</si>
  <si>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</si>
  <si>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</si>
  <si>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</si>
  <si>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</si>
  <si>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</si>
  <si>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</si>
  <si>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</si>
  <si>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</si>
  <si>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</si>
  <si>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</si>
  <si>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</si>
  <si>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</si>
  <si>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</si>
  <si>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</si>
  <si>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</si>
  <si>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</si>
  <si>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</si>
  <si>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</si>
  <si>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</si>
  <si>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</si>
  <si>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</si>
  <si>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</si>
  <si>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</si>
  <si>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</si>
  <si>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</si>
  <si>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</si>
  <si>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</si>
  <si>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</si>
  <si>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</si>
  <si>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</si>
  <si>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</si>
  <si>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</si>
  <si>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</si>
  <si>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</si>
  <si>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</si>
  <si>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</si>
  <si>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</si>
  <si>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</si>
  <si>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</si>
  <si>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</si>
  <si>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</si>
  <si>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</si>
  <si>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</si>
  <si>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</si>
  <si>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</si>
  <si>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</si>
  <si>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</si>
  <si>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</si>
  <si>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</si>
  <si>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</si>
  <si>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</si>
  <si>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</si>
  <si>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</si>
  <si>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</si>
  <si>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</si>
  <si>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</si>
  <si>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</si>
  <si>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</si>
  <si>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</si>
  <si>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</si>
  <si>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</si>
  <si>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</si>
  <si>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</si>
  <si>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</si>
  <si>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</si>
  <si>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</si>
  <si>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</si>
  <si>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</si>
  <si>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</si>
  <si>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</si>
  <si>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</si>
  <si>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</si>
  <si>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</si>
  <si>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</si>
  <si>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</si>
  <si>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</si>
  <si>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</si>
  <si>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</si>
  <si>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</si>
  <si>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</si>
  <si>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</si>
  <si>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</si>
  <si>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</si>
  <si>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</si>
  <si>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</si>
  <si>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</si>
  <si>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</si>
  <si>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</si>
  <si>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</si>
  <si>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</si>
  <si>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</si>
  <si>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</si>
  <si>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</si>
  <si>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</si>
  <si>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</si>
  <si>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</si>
  <si>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</si>
  <si>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</si>
  <si>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</si>
  <si>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</si>
  <si>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</si>
  <si>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</si>
  <si>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</si>
  <si>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</si>
  <si>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</si>
  <si>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</si>
  <si>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</si>
  <si>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</si>
  <si>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</si>
  <si>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</si>
  <si>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</si>
  <si>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</si>
  <si>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</si>
  <si>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</si>
  <si>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PCM-20251002-00002096</t>
  </si>
  <si>
    <t>Site under access issue as site Located at Government building Rooftop and as per security; access available working days from 9.00 Am to 3.00 PM on Sunday</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</si>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</sst>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8" totalsRowShown="0" headerRowDxfId="31" dataDxfId="30" headerRowBorderDxfId="28" tableBorderDxfId="29">
  <autoFilter ref="A1:L2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269.89032962962665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16.26934583333059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45932.838755555553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45932.838755555553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45932.838755555553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45932.838755555553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45932.838755555553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45932.838755555553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45932.838755555553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45932.838755555553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45932.838755555553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45932.838755555553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45932.838755555553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45932.838755555553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45932.838755555553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45932.838755555553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45932.838755555553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45932.838755555553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45932.838755555553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45932.838755555553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45932.838755555553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45932.838755555553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45932.838755555553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45932.838755555553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45932.838755555553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45932.838755555553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45932.838755555553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45932.838755555553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45932.838755555553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45932.838755555553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45932.838755555553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45932.838755555553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45932.838755555553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45932.838755555553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45932.838755555553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45932.838755555553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45932.838755555553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45932.838755555553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45932.838755555553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45932.838755555553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45932.838755555553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45932.838755555553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45932.838755555553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45932.838755555553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45932.838755555553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45932.838755555553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45932.838755555553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45932.838755555553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45932.838755555553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45932.838755555553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45932.838755555553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45932.838755555553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45932.838755555553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45932.838755555553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45932.838755555553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45932.838755555553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45932.838755555553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45932.838755555553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45932.838755555553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45932.838755555553</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1188AD95-AE7D-4DE6-8625-0ECD6FD73A4A}"/>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J7" sqref="J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241.18697314814199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126.11167222222139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107.83891759259132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45932.838755555553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45932.838755555553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45932.838755555553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45932.838755555553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45932.838755555553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45932.838755555553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45932.838755555553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45932.838755555553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45932.838755555553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45932.838755555553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45932.838755555553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45932.838755555553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45932.838755555553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45932.838755555553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45932.838755555553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45932.838755555553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45932.838755555553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45932.838755555553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45932.838755555553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45932.838755555553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45932.838755555553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45932.838755555553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45932.838755555553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45932.838755555553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45932.838755555553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45932.838755555553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45932.838755555553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45932.838755555553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45932.838755555553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45932.838755555553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45932.838755555553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45932.838755555553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45932.838755555553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45932.838755555553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45932.838755555553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45932.838755555553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45932.838755555553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45932.838755555553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45932.838755555553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45932.838755555553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45932.838755555553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45932.838755555553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45932.838755555553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45932.838755555553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45932.838755555553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45932.838755555553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45932.838755555553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45932.838755555553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45932.838755555553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45932.838755555553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45932.838755555553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45932.838755555553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45932.838755555553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45932.838755555553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45932.838755555553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45932.838755555553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45932.838755555553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45932.838755555553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45932.838755555553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45932.838755555553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45932.838755555553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45932.838755555553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45932.838755555553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45932.838755555553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45932.838755555553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45932.838755555553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45932.838755555553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45932.838755555553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45932.838755555553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45932.838755555553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45932.838755555553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45932.838755555553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45932.838755555553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45932.838755555553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45932.838755555553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45932.838755555553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45932.838755555553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45932.838755555553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45932.838755555553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45932.838755555553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45932.838755555553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45932.838755555553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45932.838755555553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45932.838755555553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45932.838755555553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45932.838755555553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45932.838755555553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45932.838755555553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45932.838755555553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45932.838755555553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45932.838755555553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45932.838755555553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45932.838755555553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45932.838755555553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45932.838755555553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45932.838755555553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45932.838755555553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45932.838755555553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45932.838755555553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45932.838755555553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45932.838755555553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45932.838755555553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45932.838755555553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45932.838755555553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45932.838755555553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45932.838755555553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45932.838755555553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45932.838755555553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45932.838755555553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45932.838755555553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45932.838755555553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45932.838755555553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45932.838755555553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45932.838755555553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45932.838755555553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45932.838755555553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45932.838755555553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45932.838755555553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45932.838755555553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45932.838755555553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45932.838755555553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45932.838755555553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45932.838755555553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45932.838755555553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45932.838755555553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45932.838755555553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45932.838755555553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45932.838755555553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45932.838755555553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45932.838755555553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45932.838755555553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45932.838755555553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45932.838755555553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45932.838755555553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45932.838755555553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45932.838755555553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45932.838755555553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45932.838755555553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45932.838755555553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45932.838755555553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45932.838755555553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45932.838755555553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45932.838755555553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45932.838755555553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45932.838755555553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45932.838755555553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45932.838755555553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45932.838755555553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45932.838755555553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45932.838755555553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45932.838755555553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45932.838755555553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45932.838755555553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45932.838755555553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45932.838755555553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45932.838755555553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45932.838755555553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45932.838755555553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45932.838755555553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45932.838755555553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45932.838755555553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45932.838755555553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45932.838755555553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45932.838755555553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45932.838755555553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45932.838755555553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45932.838755555553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45932.838755555553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45932.838755555553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45932.838755555553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45932.838755555553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45932.838755555553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45932.838755555553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45932.838755555553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45932.838755555553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45932.838755555553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45932.838755555553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45932.838755555553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45932.838755555553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45932.838755555553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45932.838755555553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45932.838755555553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45932.838755555553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45932.838755555553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45932.838755555553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45932.838755555553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45932.838755555553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45932.838755555553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45932.838755555553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45932.838755555553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45932.838755555553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45932.838755555553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45932.838755555553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45932.838755555553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45932.838755555553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45932.838755555553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45932.838755555553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45932.838755555553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45932.838755555553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45932.838755555553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45932.838755555553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45932.838755555553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45932.838755555553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45932.838755555553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45932.838755555553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45932.838755555553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45932.838755555553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45932.838755555553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45932.838755555553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45932.838755555553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45932.838755555553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45932.838755555553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45932.838755555553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45932.838755555553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45932.838755555553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45932.838755555553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45932.838755555553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45932.838755555553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45932.838755555553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45932.838755555553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45932.838755555553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45932.838755555553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45932.838755555553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45932.838755555553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45932.838755555553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45932.838755555553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45932.838755555553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45932.838755555553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45932.838755555553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45932.838755555553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45932.838755555553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45932.838755555553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45932.838755555553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45932.838755555553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45932.838755555553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45932.838755555553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45932.838755555553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45932.838755555553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45932.838755555553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45932.838755555553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45932.838755555553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45932.838755555553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45932.838755555553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45932.838755555553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45932.838755555553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45932.838755555553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45932.838755555553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45932.838755555553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45932.838755555553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45932.838755555553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45932.838755555553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45932.838755555553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45932.838755555553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45932.838755555553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45932.838755555553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45932.838755555553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45932.838755555553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45932.838755555553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45932.838755555553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45932.838755555553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45932.838755555553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45932.838755555553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45932.838755555553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45932.838755555553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45932.838755555553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45932.838755555553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45932.838755555553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45932.838755555553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45932.838755555553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45932.838755555553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45932.838755555553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45932.838755555553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45932.838755555553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45932.838755555553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45932.838755555553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45932.838755555553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45932.838755555553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45932.838755555553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45932.838755555553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45932.838755555553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45932.838755555553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45932.838755555553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45932.838755555553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45932.838755555553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45932.838755555553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45932.838755555553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45932.838755555553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45932.838755555553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45932.838755555553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45932.838755555553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45932.838755555553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45932.838755555553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45932.838755555553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45932.838755555553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45932.838755555553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45932.838755555553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45932.838755555553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45932.838755555553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45932.838755555553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45932.838755555553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45932.838755555553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45932.838755555553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45932.838755555553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45932.838755555553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45932.838755555553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45932.838755555553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45932.838755555553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45932.838755555553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45932.838755555553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45932.838755555553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45932.838755555553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45932.838755555553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45932.838755555553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45932.838755555553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45932.838755555553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45932.838755555553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45932.838755555553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45932.838755555553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45932.838755555553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45932.838755555553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45932.838755555553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45932.838755555553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45932.838755555553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45932.838755555553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45932.838755555553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45932.838755555553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45932.838755555553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45932.838755555553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45932.838755555553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45932.838755555553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45932.838755555553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45932.838755555553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45932.838755555553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45932.838755555553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45932.838755555553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45932.838755555553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45932.838755555553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45932.838755555553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45932.838755555553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45932.838755555553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45932.838755555553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45932.838755555553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19147</v>
      </c>
      <c r="E2" s="18"/>
      <c r="F2" s="20"/>
      <c r="G2" s="21">
        <f t="shared" ref="G2:G63" ca="1" si="0">IFERROR(NOW()-F2,"-")</f>
        <v>45932.838755555553</v>
      </c>
      <c r="H2" s="22"/>
      <c r="I2" s="19" t="str">
        <f>IFERROR(VLOOKUP(D2,DB!A:F,6,0),"")</f>
        <v>Power Cube</v>
      </c>
      <c r="J2" s="18" t="str">
        <f>IFERROR(VLOOKUP(D2,DB!A:G,7,0),"")</f>
        <v>No BB Design+Good</v>
      </c>
      <c r="K2" s="50"/>
      <c r="L2" s="23" t="str">
        <f>IFERROR(VLOOKUP(D2,DB!A:I,9,0),"")</f>
        <v>Latis</v>
      </c>
    </row>
    <row r="3" spans="1:13" ht="15" customHeight="1">
      <c r="A3" s="19"/>
      <c r="B3" s="75" t="str">
        <f>IFERROR(VLOOKUP(D3,DB!A:K,11,0),"")</f>
        <v/>
      </c>
      <c r="C3" s="18"/>
      <c r="D3" s="75"/>
      <c r="E3" s="18"/>
      <c r="F3" s="20"/>
      <c r="G3" s="21">
        <f t="shared" ca="1" si="0"/>
        <v>45932.838755555553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45932.838755555553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45932.838755555553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45932.838755555553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45932.838755555553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45932.838755555553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45932.838755555553</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45932.838755555553</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45932.838755555553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45932.838755555553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45932.838755555553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45932.838755555553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45932.838755555553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45932.838755555553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45932.838755555553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45932.838755555553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45932.838755555553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45932.838755555553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45932.838755555553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45932.838755555553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45932.838755555553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45932.838755555553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45932.838755555553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45932.838755555553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45932.838755555553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45932.838755555553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45932.838755555553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45932.838755555553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45932.838755555553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45932.838755555553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45932.838755555553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45932.838755555553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45932.838755555553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45932.838755555553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45932.838755555553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45932.838755555553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45932.838755555553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45932.838755555553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45932.838755555553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45932.838755555553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45932.838755555553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45932.838755555553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45932.838755555553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45932.838755555553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45932.838755555553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45932.838755555553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45932.838755555553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45932.838755555553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45932.838755555553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45932.838755555553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45932.838755555553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45932.838755555553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45932.838755555553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45932.838755555553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45932.838755555553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45932.838755555553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45932.838755555553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45932.838755555553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45932.838755555553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45932.838755555553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45932.838755555553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45932.838755555553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45932.838755555553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45932.838755555553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45932.838755555553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45932.838755555553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45932.838755555553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45932.838755555553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45932.838755555553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45932.838755555553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45932.838755555553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45932.838755555553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45932.838755555553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45932.838755555553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45932.838755555553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45932.838755555553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45932.838755555553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45932.838755555553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45932.838755555553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45932.838755555553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45932.838755555553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45932.838755555553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45932.838755555553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45932.838755555553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45932.838755555553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45932.838755555553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45932.838755555553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45932.838755555553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45932.838755555553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45932.838755555553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45932.838755555553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45932.838755555553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45932.838755555553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45932.838755555553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45932.838755555553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45932.838755555553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45932.838755555553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45932.838755555553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45932.838755555553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45932.838755555553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45932.838755555553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45932.838755555553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45932.838755555553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45932.838755555553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45932.838755555553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45932.838755555553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45932.838755555553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45932.838755555553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45932.838755555553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45932.838755555553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45932.838755555553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45932.838755555553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45932.838755555553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45932.838755555553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45932.838755555553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45932.838755555553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45932.838755555553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45932.838755555553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45932.838755555553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45932.838755555553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45932.838755555553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45932.838755555553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45932.838755555553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45932.838755555553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45932.838755555553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45932.838755555553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45932.838755555553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45932.838755555553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45932.838755555553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45932.838755555553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45932.838755555553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45932.838755555553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45932.838755555553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45932.838755555553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45932.838755555553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45932.838755555553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45932.838755555553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45932.838755555553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45932.838755555553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45932.838755555553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45932.838755555553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45932.838755555553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45932.838755555553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45932.838755555553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45932.838755555553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45932.838755555553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45932.838755555553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45932.838755555553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45932.838755555553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45932.838755555553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45932.838755555553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45932.838755555553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45932.838755555553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45932.838755555553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45932.838755555553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45932.838755555553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45932.838755555553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45932.838755555553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45932.838755555553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45932.838755555553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45932.838755555553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45932.838755555553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45932.838755555553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45932.838755555553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45932.838755555553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45932.838755555553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45932.838755555553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45932.838755555553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45932.838755555553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45932.838755555553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45932.838755555553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45932.838755555553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45932.838755555553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45932.838755555553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45932.838755555553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45932.838755555553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45932.838755555553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45932.838755555553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45932.838755555553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45932.838755555553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45932.838755555553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45932.838755555553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45932.838755555553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45932.838755555553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45932.838755555553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45932.838755555553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45932.838755555553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45932.838755555553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45932.838755555553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45932.838755555553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45932.838755555553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45932.838755555553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45932.838755555553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45932.838755555553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45932.838755555553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45932.838755555553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45932.838755555553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45932.838755555553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45932.838755555553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45932.838755555553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45932.838755555553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45932.838755555553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45932.838755555553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45932.838755555553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45932.838755555553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45932.838755555553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45932.838755555553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45932.838755555553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45932.838755555553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45932.838755555553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45932.838755555553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45932.838755555553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45932.838755555553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45932.838755555553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45932.838755555553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45932.838755555553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45932.838755555553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45932.838755555553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45932.838755555553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45932.838755555553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45932.838755555553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45932.838755555553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45932.838755555553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45932.838755555553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45932.838755555553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45932.838755555553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45932.838755555553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45932.838755555553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45932.838755555553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45932.838755555553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45932.838755555553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45932.838755555553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45932.838755555553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45932.838755555553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45932.838755555553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45932.838755555553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45932.838755555553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45932.838755555553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45932.838755555553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45932.838755555553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45932.838755555553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45932.838755555553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45932.838755555553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45932.838755555553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45932.838755555553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45932.838755555553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45932.838755555553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45932.838755555553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45932.838755555553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45932.838755555553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45932.838755555553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45932.838755555553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45932.838755555553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45932.838755555553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45932.838755555553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45932.838755555553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45932.838755555553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45932.838755555553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45932.838755555553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45932.838755555553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45932.838755555553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45932.838755555553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45932.838755555553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45932.838755555553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45932.838755555553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45932.838755555553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45932.838755555553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45932.838755555553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45932.838755555553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45932.838755555553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45932.838755555553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45932.838755555553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45932.838755555553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45932.838755555553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45932.838755555553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45932.838755555553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45932.838755555553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45932.838755555553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45932.838755555553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45932.838755555553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45932.838755555553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45932.838755555553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45932.838755555553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45932.838755555553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45932.838755555553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45932.838755555553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45932.838755555553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45932.838755555553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45932.838755555553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45932.838755555553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45932.838755555553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45932.838755555553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45932.838755555553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45932.838755555553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45932.838755555553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45932.838755555553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45932.838755555553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45932.838755555553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45932.838755555553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45932.838755555553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45932.838755555553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45932.838755555553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45932.838755555553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45932.838755555553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45932.838755555553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45932.838755555553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45932.838755555553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45932.838755555553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45932.838755555553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45932.838755555553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45932.838755555553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45932.838755555553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45932.838755555553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45932.838755555553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45932.838755555553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45932.838755555553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45932.838755555553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45932.838755555553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45932.838755555553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45932.838755555553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45932.838755555553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45932.838755555553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45932.838755555553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45932.838755555553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45932.838755555553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45932.838755555553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45932.838755555553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45932.838755555553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45932.838755555553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45932.838755555553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45932.838755555553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45932.838755555553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45932.838755555553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45932.838755555553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45932.838755555553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45932.838755555553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45932.838755555553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45932.838755555553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45932.838755555553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45932.838755555553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45932.838755555553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45932.838755555553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45932.838755555553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45932.838755555553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45932.838755555553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45932.838755555553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45932.838755555553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45932.838755555553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45932.838755555553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45932.838755555553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45932.838755555553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45932.838755555553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45932.838755555553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45932.838755555553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45932.838755555553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45932.838755555553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45932.838755555553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45932.838755555553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45932.838755555553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45932.838755555553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45932.838755555553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45932.838755555553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45932.838755555553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45932.838755555553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45932.838755555553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45932.838755555553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45932.838755555553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45932.838755555553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45932.838755555553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45932.838755555553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45932.838755555553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45932.838755555553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45932.838755555553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45932.838755555553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45932.838755555553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45932.838755555553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45932.838755555553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45932.838755555553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45932.838755555553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45932.838755555553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45932.838755555553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45932.838755555553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45932.838755555553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45932.838755555553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45932.838755555553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45932.838755555553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45932.838755555553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45932.838755555553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45932.838755555553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45932.838755555553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45932.838755555553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45932.838755555553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45932.838755555553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45932.838755555553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45932.838755555553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45932.838755555553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45932.838755555553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45932.838755555553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45932.838755555553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45932.838755555553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45932.838755555553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45932.838755555553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45932.838755555553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45932.838755555553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45932.838755555553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45932.838755555553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45932.838755555553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45932.838755555553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45932.838755555553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45932.838755555553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45932.838755555553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45932.838755555553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45932.838755555553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45932.838755555553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45932.838755555553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45932.838755555553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45932.838755555553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45932.838755555553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45932.838755555553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45932.838755555553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45932.838755555553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45932.838755555553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45932.838755555553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45932.838755555553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45932.838755555553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45932.838755555553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45932.838755555553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45932.838755555553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45932.838755555553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45932.838755555553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45932.838755555553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45932.838755555553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45932.838755555553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45932.838755555553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45932.838755555553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45932.838755555553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45932.838755555553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45932.838755555553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45932.838755555553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45932.838755555553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45932.838755555553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45932.838755555553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45932.838755555553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45932.838755555553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45932.838755555553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45932.838755555553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45932.838755555553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45932.838755555553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45932.838755555553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45932.838755555553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45932.838755555553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45932.838755555553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45932.838755555553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45932.838755555553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45932.838755555553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45932.838755555553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45932.838755555553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45932.838755555553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45932.838755555553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45932.838755555553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45932.838755555553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45932.838755555553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45932.838755555553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45932.838755555553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45932.838755555553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45932.838755555553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45932.838755555553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45932.838755555553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45932.838755555553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45932.838755555553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45932.838755555553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45932.838755555553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45932.838755555553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45932.838755555553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45932.838755555553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45932.838755555553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45932.838755555553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45932.838755555553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45932.838755555553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45932.838755555553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45932.838755555553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45932.838755555553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45932.838755555553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45932.838755555553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45932.838755555553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45932.838755555553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45932.838755555553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45932.838755555553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45932.838755555553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45932.838755555553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45932.838755555553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45932.838755555553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45932.838755555553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45932.838755555553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45932.838755555553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45932.838755555553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45932.838755555553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45932.838755555553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45932.838755555553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45932.838755555553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45932.838755555553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45932.838755555553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45932.838755555553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45932.838755555553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45932.838755555553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45932.838755555553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45932.838755555553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45932.838755555553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45932.838755555553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45932.838755555553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45932.838755555553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45932.838755555553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45932.838755555553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45932.838755555553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45932.838755555553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45932.838755555553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45932.838755555553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45932.838755555553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45932.838755555553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45932.838755555553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45932.838755555553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45932.838755555553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45932.838755555553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45932.838755555553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45932.838755555553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45932.838755555553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45932.838755555553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45932.838755555553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45932.838755555553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45932.838755555553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45932.838755555553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45932.838755555553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45932.838755555553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45932.838755555553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45932.838755555553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45932.838755555553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45932.838755555553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45932.838755555553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45932.838755555553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45932.838755555553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45932.838755555553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45932.838755555553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45932.838755555553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45932.838755555553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45932.838755555553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45932.838755555553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45932.838755555553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45932.838755555553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45932.838755555553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45932.838755555553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45932.838755555553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45932.838755555553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45932.838755555553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45932.838755555553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45932.838755555553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45932.838755555553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45932.838755555553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45932.838755555553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45932.838755555553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45932.838755555553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45932.838755555553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45932.838755555553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45932.838755555553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45932.838755555553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45932.838755555553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45932.838755555553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45932.838755555553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45932.838755555553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45932.838755555553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45932.838755555553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45932.838755555553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45932.838755555553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45932.838755555553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45932.838755555553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45932.838755555553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45932.838755555553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45932.838755555553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45932.838755555553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45932.838755555553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45932.838755555553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45932.838755555553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45932.838755555553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45932.838755555553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45932.838755555553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45932.838755555553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45932.838755555553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45932.838755555553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45932.838755555553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45932.838755555553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45932.838755555553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45932.838755555553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45932.838755555553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45932.838755555553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45932.838755555553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45932.838755555553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45932.838755555553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45932.838755555553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45932.838755555553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45932.838755555553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45932.838755555553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45932.838755555553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45932.838755555553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45932.838755555553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45932.838755555553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45932.838755555553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45932.838755555553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45932.838755555553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45932.838755555553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45932.838755555553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45932.838755555553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45932.838755555553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45932.838755555553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45932.838755555553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45932.838755555553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45932.838755555553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45932.838755555553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45932.838755555553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45932.838755555553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45932.838755555553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45932.838755555553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45932.838755555553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45932.838755555553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45932.838755555553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45932.838755555553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45932.838755555553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45932.838755555553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45932.838755555553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45932.838755555553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45932.838755555553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45932.838755555553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45932.838755555553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45932.838755555553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45932.838755555553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45932.838755555553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45932.838755555553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45932.838755555553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45932.838755555553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45932.838755555553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45932.838755555553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45932.838755555553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45932.838755555553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45932.838755555553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45932.838755555553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45932.838755555553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45932.838755555553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45932.838755555553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45932.838755555553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45932.838755555553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45932.838755555553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45932.838755555553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45932.838755555553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45932.838755555553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45932.838755555553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45932.838755555553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45932.838755555553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45932.838755555553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45932.838755555553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45932.838755555553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45932.838755555553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45932.838755555553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45932.838755555553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45932.838755555553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45932.838755555553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45932.838755555553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45932.838755555553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45932.838755555553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45932.838755555553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45932.838755555553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45932.838755555553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45932.838755555553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45932.838755555553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45932.838755555553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45932.838755555553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45932.838755555553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45932.838755555553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45932.838755555553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45932.838755555553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45932.838755555553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45932.838755555553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45932.838755555553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45932.838755555553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45932.838755555553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45932.838755555553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45932.838755555553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45932.838755555553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45932.838755555553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45932.838755555553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45932.838755555553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45932.838755555553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45932.838755555553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45932.838755555553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45932.838755555553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45932.838755555553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45932.838755555553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45932.838755555553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45932.838755555553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45932.838755555553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45932.838755555553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45932.838755555553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45932.838755555553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45932.838755555553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45932.838755555553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45932.838755555553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45932.838755555553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45932.838755555553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45932.838755555553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45932.838755555553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45932.838755555553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45932.838755555553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45932.838755555553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45932.838755555553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45932.838755555553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45932.838755555553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45932.838755555553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45932.838755555553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45932.838755555553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45932.838755555553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45932.838755555553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45932.838755555553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45932.838755555553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45932.838755555553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45932.838755555553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45932.838755555553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45932.838755555553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45932.838755555553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45932.838755555553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45932.838755555553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45932.838755555553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45932.838755555553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45932.838755555553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45932.838755555553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45932.838755555553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45932.838755555553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45932.838755555553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45932.838755555553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45932.838755555553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45932.838755555553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45932.838755555553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45932.838755555553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45932.838755555553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45932.838755555553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45932.838755555553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45932.838755555553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45932.838755555553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45932.838755555553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45932.838755555553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45932.838755555553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45932.838755555553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45932.838755555553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45932.838755555553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45932.838755555553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45932.838755555553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45932.838755555553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45932.838755555553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45932.838755555553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45932.838755555553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45932.838755555553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45932.838755555553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45932.838755555553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45932.838755555553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45932.838755555553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45932.838755555553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45932.838755555553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45932.838755555553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45932.838755555553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45932.838755555553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45932.838755555553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45932.838755555553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45932.838755555553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45932.838755555553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45932.838755555553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45932.838755555553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45932.838755555553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45932.838755555553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45932.838755555553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45932.838755555553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45932.838755555553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45932.838755555553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45932.838755555553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45932.838755555553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45932.838755555553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45932.838755555553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45932.838755555553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45932.838755555553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45932.838755555553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45932.838755555553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45932.838755555553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45932.838755555553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45932.838755555553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45932.838755555553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45932.838755555553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45932.838755555553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45932.838755555553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45932.838755555553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45932.838755555553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45932.838755555553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45932.838755555553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45932.838755555553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45932.838755555553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45932.838755555553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45932.838755555553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45932.838755555553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45932.838755555553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45932.838755555553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45932.838755555553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45932.838755555553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45932.838755555553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45932.838755555553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45932.838755555553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45932.838755555553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45932.838755555553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45932.838755555553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45932.838755555553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45932.838755555553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45932.838755555553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45932.838755555553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45932.838755555553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45932.838755555553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45932.838755555553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45932.838755555553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45932.838755555553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45932.838755555553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45932.838755555553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45932.838755555553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45932.838755555553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45932.838755555553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45932.838755555553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45932.838755555553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45932.838755555553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45932.838755555553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45932.838755555553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45932.838755555553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45932.838755555553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45932.838755555553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45932.838755555553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45932.838755555553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45932.838755555553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45932.838755555553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45932.838755555553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45932.838755555553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45932.838755555553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45932.838755555553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45932.838755555553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45932.838755555553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45932.838755555553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45932.838755555553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45932.838755555553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45932.838755555553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45932.838755555553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45932.838755555553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45932.838755555553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45932.838755555553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45932.838755555553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45932.838755555553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45932.838755555553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45932.838755555553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45932.838755555553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45932.838755555553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45932.838755555553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45932.838755555553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45932.838755555553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45932.838755555553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45932.838755555553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45932.838755555553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45932.838755555553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45932.838755555553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45932.838755555553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45932.838755555553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45932.838755555553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45932.838755555553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45932.838755555553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45932.838755555553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45932.838755555553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45932.838755555553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45932.838755555553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45932.838755555553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45932.838755555553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45932.838755555553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45932.838755555553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45932.838755555553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45932.838755555553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45932.838755555553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45932.838755555553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45932.838755555553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45932.838755555553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45932.838755555553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45932.838755555553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45932.838755555553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45932.838755555553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45932.838755555553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45932.838755555553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45932.838755555553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45932.838755555553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45932.838755555553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45932.838755555553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45932.838755555553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45932.838755555553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45932.838755555553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45932.838755555553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45932.838755555553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45932.838755555553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45932.838755555553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45932.838755555553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45932.838755555553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45932.838755555553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45932.838755555553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45932.838755555553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45932.838755555553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45932.838755555553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45932.838755555553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45932.838755555553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45932.838755555553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45932.838755555553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45932.838755555553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45932.838755555553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45932.838755555553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45932.838755555553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45932.838755555553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45932.838755555553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45932.838755555553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45932.838755555553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45932.838755555553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45932.838755555553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45932.838755555553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45932.838755555553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45932.838755555553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45932.838755555553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45932.838755555553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45932.838755555553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45932.838755555553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45932.838755555553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45932.838755555553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45932.838755555553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45932.838755555553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45932.838755555553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45932.838755555553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45932.838755555553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45932.838755555553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45932.838755555553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45932.838755555553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45932.838755555553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45932.838755555553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45932.838755555553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45932.838755555553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45932.838755555553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45932.838755555553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45932.838755555553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45932.838755555553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45932.838755555553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45932.838755555553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45932.838755555553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45932.838755555553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45932.838755555553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45932.838755555553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45932.838755555553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45932.838755555553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45932.838755555553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45932.838755555553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45932.838755555553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45932.838755555553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45932.838755555553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45932.838755555553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45932.838755555553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45932.838755555553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45932.838755555553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45932.838755555553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45932.838755555553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45932.838755555553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45932.838755555553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45932.838755555553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45932.838755555553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45932.838755555553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45932.838755555553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45932.838755555553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45932.838755555553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45932.838755555553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45932.838755555553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45932.838755555553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45932.838755555553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45932.838755555553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45932.838755555553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45932.838755555553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45932.838755555553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45932.838755555553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45932.838755555553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45932.838755555553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45932.838755555553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45932.838755555553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45932.838755555553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45932.838755555553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45932.838755555553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45932.838755555553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45932.838755555553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45932.838755555553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45932.838755555553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45932.838755555553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45932.838755555553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45932.838755555553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45932.838755555553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45932.838755555553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45932.838755555553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45932.838755555553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45932.838755555553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45932.838755555553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45932.838755555553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45932.838755555553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45932.838755555553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45932.838755555553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45932.838755555553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45932.838755555553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45932.838755555553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45932.838755555553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45932.838755555553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45932.838755555553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45932.838755555553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45932.838755555553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45932.838755555553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45932.838755555553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45932.838755555553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45932.838755555553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45932.838755555553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45932.838755555553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45932.838755555553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45932.838755555553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45932.838755555553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45932.838755555553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45932.838755555553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45932.838755555553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45932.838755555553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45932.838755555553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45932.838755555553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45932.838755555553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45932.838755555553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45932.838755555553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45932.838755555553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45932.838755555553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45932.838755555553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45932.838755555553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45932.838755555553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45932.838755555553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45932.838755555553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45932.838755555553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45932.838755555553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45932.838755555553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45932.838755555553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45932.838755555553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45932.838755555553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45932.838755555553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45932.838755555553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45932.838755555553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45932.838755555553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45932.838755555553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45932.838755555553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45932.838755555553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45932.838755555553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45932.838755555553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45932.838755555553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45932.838755555553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45932.838755555553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45932.838755555553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45932.838755555553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45932.838755555553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45932.838755555553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45932.838755555553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45932.838755555553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45932.838755555553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45932.838755555553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45932.838755555553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45932.838755555553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45932.838755555553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45932.838755555553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45932.838755555553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45932.838755555553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45932.838755555553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45932.838755555553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45932.838755555553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45932.838755555553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45932.838755555553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45932.838755555553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45932.838755555553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45932.838755555553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45932.838755555553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45932.838755555553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45932.838755555553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45932.838755555553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45932.838755555553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45932.838755555553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45932.838755555553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45932.838755555553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45932.838755555553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45932.838755555553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45932.838755555553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45932.838755555553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45932.838755555553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45932.838755555553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45932.838755555553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45932.838755555553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45932.838755555553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45932.838755555553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45932.838755555553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45932.838755555553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45932.838755555553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45932.838755555553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45932.838755555553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45932.838755555553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45932.838755555553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45932.838755555553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45932.838755555553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45932.838755555553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45932.838755555553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45932.838755555553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45932.838755555553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45932.838755555553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45932.838755555553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45932.838755555553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45932.838755555553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45932.838755555553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45932.838755555553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45932.838755555553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45932.838755555553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45932.838755555553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45932.838755555553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45932.838755555553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45932.838755555553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45932.838755555553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45932.838755555553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45932.838755555553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45932.838755555553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45932.838755555553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45932.838755555553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45932.838755555553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45932.838755555553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45932.838755555553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45932.838755555553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45932.838755555553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45932.838755555553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45932.838755555553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45932.838755555553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45932.838755555553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45932.838755555553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45932.838755555553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45932.838755555553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45932.838755555553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45932.838755555553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45932.838755555553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45932.838755555553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45932.838755555553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45932.838755555553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45932.838755555553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45932.838755555553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45932.838755555553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45932.838755555553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45932.838755555553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45932.838755555553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45932.838755555553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45932.838755555553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45932.838755555553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45932.838755555553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45932.838755555553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45932.838755555553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45932.838755555553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45932.838755555553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45932.838755555553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45932.838755555553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45932.838755555553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45932.838755555553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45932.838755555553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45932.838755555553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45932.838755555553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45932.838755555553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45932.838755555553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45932.838755555553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45932.838755555553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45932.838755555553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45932.838755555553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45932.838755555553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45932.838755555553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45932.838755555553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45932.838755555553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45932.838755555553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45932.838755555553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45932.838755555553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45932.838755555553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45932.838755555553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45932.838755555553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45932.838755555553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45932.838755555553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45932.838755555553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45932.838755555553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45932.838755555553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45932.838755555553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45932.838755555553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45932.838755555553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45932.838755555553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45932.838755555553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45932.838755555553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45932.838755555553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45932.838755555553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45932.838755555553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45932.838755555553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45932.838755555553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45932.838755555553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45932.838755555553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45932.838755555553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45932.838755555553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45932.838755555553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45932.838755555553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45932.838755555553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45932.838755555553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45932.838755555553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45932.838755555553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45932.838755555553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45932.838755555553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45932.838755555553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45932.838755555553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45932.838755555553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45932.838755555553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45932.838755555553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45932.838755555553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45932.838755555553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45932.838755555553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45932.838755555553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45932.838755555553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45932.838755555553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45932.838755555553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45932.838755555553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45932.838755555553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45932.838755555553</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229.35803796295659</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1.9484777777761337</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45932.838755555553</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45932.838755555553</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45932.838755555553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45932.838755555553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45932.838755555553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45932.838755555553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45932.838755555553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45932.838755555553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45932.838755555553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45932.838755555553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45932.838755555553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45932.838755555553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45932.838755555553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45932.838755555553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45932.838755555553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45932.838755555553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45932.838755555553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45932.838755555553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45932.838755555553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45932.838755555553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45932.838755555553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45932.838755555553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45932.838755555553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45932.838755555553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45932.838755555553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45932.838755555553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45932.838755555553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45932.838755555553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45932.838755555553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45932.838755555553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45932.838755555553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45932.838755555553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45932.838755555553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45932.838755555553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45932.838755555553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45932.838755555553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45932.838755555553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45932.838755555553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45932.838755555553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45932.838755555553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45932.838755555553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45932.838755555553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45932.838755555553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45932.838755555553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45932.838755555553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45932.838755555553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45932.838755555553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45932.838755555553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45932.838755555553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45932.838755555553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45932.838755555553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45932.838755555553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45932.838755555553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45932.838755555553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45932.838755555553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45932.838755555553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45932.838755555553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45932.838755555553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45932.838755555553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45932.838755555553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45932.838755555553</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abSelected="1" workbookViewId="0">
      <selection activeCell="F4" sqref="F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41.006695370364469</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38967</v>
      </c>
      <c r="F3" s="38">
        <v>45926.188877314817</v>
      </c>
      <c r="G3" s="39">
        <f ca="1">IFERROR(NOW()-F3,"-")</f>
        <v>6.6498782407361432</v>
      </c>
      <c r="H3" s="38">
        <v>45926.158159722225</v>
      </c>
      <c r="I3" s="37" t="str">
        <f>IFERROR(VLOOKUP(D3,DB!A:F,6,0),"")</f>
        <v>SCECO</v>
      </c>
      <c r="J3" s="37" t="str">
        <f>IFERROR(VLOOKUP(D3,DB!A:G,7,0),"")</f>
        <v>Good</v>
      </c>
      <c r="K3" s="37" t="s">
        <v>39062</v>
      </c>
      <c r="L3" s="37" t="str">
        <f>IFERROR(VLOOKUP(D3,DB!A:I,9,0),"")</f>
        <v>Latis</v>
      </c>
      <c r="M3" s="136"/>
    </row>
    <row r="4" spans="1:13" ht="30.75">
      <c r="A4" s="37" t="s">
        <v>39063</v>
      </c>
      <c r="B4" s="37" t="str">
        <f>IFERROR(VLOOKUP(D4,DB!A:K,11,0),"")</f>
        <v>R5</v>
      </c>
      <c r="C4" s="37">
        <v>1</v>
      </c>
      <c r="D4" s="37" t="s">
        <v>34293</v>
      </c>
      <c r="E4" s="37" t="s">
        <v>38964</v>
      </c>
      <c r="F4" s="38"/>
      <c r="G4" s="39">
        <f ca="1">IFERROR(NOW()-F4,"-")</f>
        <v>45932.838755555553</v>
      </c>
      <c r="H4" s="38">
        <v>45932.49858796296</v>
      </c>
      <c r="I4" s="37" t="str">
        <f>IFERROR(VLOOKUP(D4,DB!A:F,6,0),"")</f>
        <v>SCECO</v>
      </c>
      <c r="J4" s="37" t="str">
        <f>IFERROR(VLOOKUP(D4,DB!A:G,7,0),"")</f>
        <v>Weak</v>
      </c>
      <c r="K4" s="37" t="s">
        <v>39064</v>
      </c>
      <c r="L4" s="37" t="str">
        <f>IFERROR(VLOOKUP(D4,DB!A:I,9,0),"")</f>
        <v>Latis</v>
      </c>
      <c r="M4" s="136"/>
    </row>
    <row r="5" spans="1:13" ht="15">
      <c r="A5" s="37"/>
      <c r="B5" s="37" t="str">
        <f>IFERROR(VLOOKUP(D5,DB!A:K,11,0),"")</f>
        <v/>
      </c>
      <c r="C5" s="37"/>
      <c r="D5" s="37"/>
      <c r="E5" s="37"/>
      <c r="F5" s="38"/>
      <c r="G5" s="39">
        <f ca="1">IFERROR(NOW()-F5,"-")</f>
        <v>45932.838755555553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45932.838755555553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45932.838755555553</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45932.838755555553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45932.838755555553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45932.838755555553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45932.838755555553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45932.838755555553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45932.838755555553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45932.838755555553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45932.838755555553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45932.838755555553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45932.838755555553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45932.838755555553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45932.838755555553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45932.838755555553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45932.838755555553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45932.838755555553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45932.838755555553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45932.838755555553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45932.838755555553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45932.838755555553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45932.838755555553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45932.838755555553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45932.838755555553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45932.838755555553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45932.838755555553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45932.838755555553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45932.838755555553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45932.838755555553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45932.838755555553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45932.838755555553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45932.838755555553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45932.838755555553</v>
      </c>
      <c r="H38" s="38"/>
      <c r="I38" s="37" t="str">
        <f>IFERROR(VLOOKUP(D38,DB!A:F,6,0),"")</f>
        <v/>
      </c>
      <c r="J38" s="37" t="str">
        <f>IFERROR(VLOOKUP(D38,DB!A:G,7,0),"")</f>
        <v/>
      </c>
      <c r="K38" s="37"/>
      <c r="L38" s="37" t="str">
        <f>IFERROR(VLOOKUP(D38,DB!A:I,9,0),"")</f>
        <v/>
      </c>
      <c r="M38" s="136"/>
    </row>
    <row r="39" spans="1:13" ht="15">
      <c r="A39" s="92"/>
      <c r="B39" s="92" t="str">
        <f>IFERROR(VLOOKUP(D39,DB!A:K,11,0),"")</f>
        <v/>
      </c>
      <c r="C39" s="92"/>
      <c r="D39" s="92"/>
      <c r="E39" s="92"/>
      <c r="F39" s="134"/>
      <c r="G39" s="135">
        <f ca="1">IFERROR(NOW()-F39,"-")</f>
        <v>45932.838755555553</v>
      </c>
      <c r="H39" s="134"/>
      <c r="I39" s="92" t="str">
        <f>IFERROR(VLOOKUP(D39,DB!A:F,6,0),"")</f>
        <v/>
      </c>
      <c r="J39" s="92" t="str">
        <f>IFERROR(VLOOKUP(D39,DB!A:G,7,0),"")</f>
        <v/>
      </c>
      <c r="K39" s="92"/>
      <c r="L39" s="92" t="str">
        <f>IFERROR(VLOOKUP(D39,DB!A:I,9,0),"")</f>
        <v/>
      </c>
      <c r="M39" s="136"/>
    </row>
    <row r="40" spans="1:13" ht="15">
      <c r="A40" s="37"/>
      <c r="B40" s="37" t="str">
        <f>IFERROR(VLOOKUP(D40,DB!A:K,11,0),"")</f>
        <v/>
      </c>
      <c r="C40" s="37"/>
      <c r="D40" s="37"/>
      <c r="E40" s="37"/>
      <c r="F40" s="38"/>
      <c r="G40" s="39">
        <f ca="1">IFERROR(NOW()-F40,"-")</f>
        <v>45932.838755555553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45932.838755555553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45932.838755555553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45932.838755555553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45932.838755555553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45932.838755555553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45932.838755555553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45932.838755555553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45932.838755555553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45932.838755555553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45932.838755555553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45932.838755555553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45932.838755555553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45932.838755555553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45932.838755555553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45932.838755555553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45932.838755555553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45932.838755555553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45932.838755555553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45932.838755555553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45932.838755555553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45932.838755555553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45932.838755555553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45932.838755555553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45932.838755555553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45932.838755555553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45932.838755555553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45932.838755555553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45932.838755555553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45932.838755555553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45932.838755555553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45932.838755555553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45932.838755555553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45932.838755555553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45932.838755555553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45932.838755555553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45932.838755555553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45932.838755555553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45932.838755555553</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45932.838755555553</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45932.838755555553</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45932.838755555553</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45932.838755555553</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45932.838755555553</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45932.838755555553</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45932.838755555553</v>
      </c>
      <c r="H85" s="38"/>
      <c r="I85" s="37" t="str">
        <f>IFERROR(VLOOKUP(D85,DB!A:F,6,0),"")</f>
        <v/>
      </c>
      <c r="J85" s="37" t="str">
        <f>IFERROR(VLOOKUP(D85,DB!A:G,7,0),"")</f>
        <v/>
      </c>
      <c r="K85" s="37"/>
      <c r="L85" s="37" t="str">
        <f>IFERROR(VLOOKUP(D85,DB!A:I,9,0),"")</f>
        <v/>
      </c>
      <c r="M85" s="136"/>
    </row>
    <row r="86" spans="1:13" ht="15">
      <c r="A86" s="92"/>
      <c r="B86" s="92" t="str">
        <f>IFERROR(VLOOKUP(D86,DB!A:K,11,0),"")</f>
        <v/>
      </c>
      <c r="C86" s="92"/>
      <c r="D86" s="92"/>
      <c r="E86" s="92"/>
      <c r="F86" s="134"/>
      <c r="G86" s="135">
        <f ca="1">IFERROR(NOW()-F86,"-")</f>
        <v>45932.838755555553</v>
      </c>
      <c r="H86" s="134"/>
      <c r="I86" s="92" t="str">
        <f>IFERROR(VLOOKUP(D86,DB!A:F,6,0),"")</f>
        <v/>
      </c>
      <c r="J86" s="92" t="str">
        <f>IFERROR(VLOOKUP(D86,DB!A:G,7,0),"")</f>
        <v/>
      </c>
      <c r="K86" s="92"/>
      <c r="L86" s="92" t="str">
        <f>IFERROR(VLOOKUP(D86,DB!A:I,9,0),"")</f>
        <v/>
      </c>
      <c r="M86" s="136"/>
    </row>
    <row r="87" spans="1:13" ht="15">
      <c r="A87" s="92"/>
      <c r="B87" s="92" t="str">
        <f>IFERROR(VLOOKUP(D87,DB!A:K,11,0),"")</f>
        <v/>
      </c>
      <c r="C87" s="92"/>
      <c r="D87" s="92"/>
      <c r="E87" s="92"/>
      <c r="F87" s="134"/>
      <c r="G87" s="135">
        <f ca="1">IFERROR(NOW()-F87,"-")</f>
        <v>45932.838755555553</v>
      </c>
      <c r="H87" s="134"/>
      <c r="I87" s="92" t="str">
        <f>IFERROR(VLOOKUP(D87,DB!A:F,6,0),"")</f>
        <v/>
      </c>
      <c r="J87" s="92" t="str">
        <f>IFERROR(VLOOKUP(D87,DB!A:G,7,0),"")</f>
        <v/>
      </c>
      <c r="K87" s="92"/>
      <c r="L87" s="92" t="str">
        <f>IFERROR(VLOOKUP(D87,DB!A:I,9,0),"")</f>
        <v/>
      </c>
    </row>
    <row r="88" spans="1:13" ht="15">
      <c r="A88" s="37"/>
      <c r="B88" s="37" t="str">
        <f>IFERROR(VLOOKUP(D88,DB!A:K,11,0),"")</f>
        <v/>
      </c>
      <c r="C88" s="37"/>
      <c r="D88" s="37"/>
      <c r="E88" s="37"/>
      <c r="F88" s="38"/>
      <c r="G88" s="39">
        <f ca="1">IFERROR(NOW()-F88,"-")</f>
        <v>45932.838755555553</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45932.838755555553</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45932.838755555553</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45932.838755555553</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45932.838755555553</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45932.838755555553</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45932.838755555553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45932.838755555553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45932.838755555553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45932.838755555553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45932.838755555553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45932.838755555553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45932.838755555553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45932.838755555553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45932.838755555553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45932.838755555553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45932.838755555553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45932.838755555553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45932.838755555553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45932.838755555553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45932.838755555553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45932.838755555553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45932.838755555553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45932.838755555553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45932.838755555553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45932.838755555553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45932.838755555553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45932.838755555553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45932.838755555553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45932.838755555553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45932.838755555553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45932.838755555553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45932.838755555553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45932.838755555553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45932.838755555553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45932.838755555553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45932.838755555553</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45932.838755555553</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45932.838755555553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45932.838755555553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45932.838755555553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45932.838755555553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45932.838755555553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45932.838755555553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45932.838755555553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45932.838755555553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45932.838755555553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45932.838755555553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45932.838755555553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45932.838755555553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45932.838755555553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45932.838755555553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45932.838755555553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45932.838755555553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45932.838755555553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45932.838755555553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45932.838755555553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45932.838755555553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45932.838755555553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45932.838755555553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45932.838755555553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45932.838755555553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45932.838755555553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45932.838755555553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45932.838755555553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45932.838755555553</v>
      </c>
      <c r="H153" s="38"/>
      <c r="I153" s="37" t="str">
        <f>IFERROR(VLOOKUP(D153,DB!A:F,6,0),"")</f>
        <v/>
      </c>
      <c r="J153" s="37" t="str">
        <f>IFERROR(VLOOKUP(D153,DB!A:G,7,0),"")</f>
        <v/>
      </c>
      <c r="K153" s="37"/>
      <c r="L153" s="37" t="str">
        <f>IFERROR(VLOOKUP(D153,DB!A:I,9,0),"")</f>
        <v/>
      </c>
    </row>
    <row r="154" spans="1:12" ht="15">
      <c r="A154" s="92"/>
      <c r="B154" s="92" t="str">
        <f>IFERROR(VLOOKUP(D154,DB!A:K,11,0),"")</f>
        <v/>
      </c>
      <c r="C154" s="92"/>
      <c r="D154" s="92"/>
      <c r="E154" s="92"/>
      <c r="F154" s="134"/>
      <c r="G154" s="135">
        <f ca="1">IFERROR(NOW()-F154,"-")</f>
        <v>45932.838755555553</v>
      </c>
      <c r="H154" s="134"/>
      <c r="I154" s="92" t="str">
        <f>IFERROR(VLOOKUP(D154,DB!A:F,6,0),"")</f>
        <v/>
      </c>
      <c r="J154" s="92" t="str">
        <f>IFERROR(VLOOKUP(D154,DB!A:G,7,0),"")</f>
        <v/>
      </c>
      <c r="K154" s="92"/>
      <c r="L154" s="92" t="str">
        <f>IFERROR(VLOOKUP(D154,DB!A:I,9,0),"")</f>
        <v/>
      </c>
    </row>
    <row r="155" spans="1:12" ht="15">
      <c r="A155" s="37"/>
      <c r="B155" s="37" t="str">
        <f>IFERROR(VLOOKUP(D155,DB!A:K,11,0),"")</f>
        <v/>
      </c>
      <c r="C155" s="37"/>
      <c r="D155" s="37"/>
      <c r="E155" s="37"/>
      <c r="F155" s="38"/>
      <c r="G155" s="39">
        <f ca="1">IFERROR(NOW()-F155,"-")</f>
        <v>45932.838755555553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45932.838755555553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45932.838755555553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45932.838755555553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45932.838755555553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45932.838755555553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45932.838755555553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45932.838755555553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45932.838755555553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45932.838755555553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45932.838755555553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45932.838755555553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45932.838755555553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45932.838755555553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45932.838755555553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45932.838755555553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45932.838755555553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45932.838755555553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45932.838755555553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45932.838755555553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45932.838755555553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45932.838755555553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45932.838755555553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45932.838755555553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45932.838755555553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45932.838755555553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45932.838755555553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45932.838755555553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45932.838755555553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45932.838755555553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45932.838755555553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45932.838755555553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45932.838755555553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45932.838755555553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45932.838755555553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45932.838755555553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45932.838755555553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45932.838755555553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45932.838755555553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45932.838755555553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45932.838755555553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45932.838755555553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45932.838755555553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45932.838755555553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45932.838755555553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45932.838755555553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45932.838755555553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45932.838755555553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45932.838755555553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45932.838755555553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45932.838755555553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45932.838755555553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45932.838755555553</v>
      </c>
      <c r="H207" s="38"/>
      <c r="I207" s="37" t="str">
        <f>IFERROR(VLOOKUP(D207,DB!A:F,6,0),"")</f>
        <v/>
      </c>
      <c r="J207" s="37" t="str">
        <f>IFERROR(VLOOKUP(D207,DB!A:G,7,0),"")</f>
        <v/>
      </c>
      <c r="K207" s="37"/>
      <c r="L207" s="37" t="str">
        <f>IFERROR(VLOOKUP(D207,DB!A:I,9,0),"")</f>
        <v/>
      </c>
    </row>
    <row r="208" spans="1:12" ht="15">
      <c r="A208" s="92"/>
      <c r="B208" s="92" t="str">
        <f>IFERROR(VLOOKUP(D208,DB!A:K,11,0),"")</f>
        <v/>
      </c>
      <c r="C208" s="92"/>
      <c r="D208" s="92"/>
      <c r="E208" s="92"/>
      <c r="F208" s="134"/>
      <c r="G208" s="135">
        <f ca="1">IFERROR(NOW()-F208,"-")</f>
        <v>45932.838755555553</v>
      </c>
      <c r="H208" s="134"/>
      <c r="I208" s="92" t="str">
        <f>IFERROR(VLOOKUP(D208,DB!A:F,6,0),"")</f>
        <v/>
      </c>
      <c r="J208" s="92" t="str">
        <f>IFERROR(VLOOKUP(D208,DB!A:G,7,0),"")</f>
        <v/>
      </c>
      <c r="K208" s="92"/>
      <c r="L208" s="92" t="str">
        <f>IFERROR(VLOOKUP(D208,DB!A:I,9,0),"")</f>
        <v/>
      </c>
    </row>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69" ht="15"/>
    <row r="470" ht="15"/>
    <row r="471" ht="15"/>
    <row r="472" ht="15"/>
    <row r="473" ht="15"/>
    <row r="474" ht="15"/>
    <row r="475" ht="15"/>
    <row r="476" ht="15"/>
    <row r="478" ht="15"/>
    <row r="479" ht="15"/>
    <row r="480" ht="15"/>
    <row r="481" ht="15"/>
    <row r="482" ht="15"/>
    <row r="483"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7" ht="15"/>
    <row r="528" ht="15"/>
    <row r="529" ht="15"/>
    <row r="530" ht="15"/>
    <row r="531" ht="15"/>
    <row r="532" ht="15"/>
    <row r="533" ht="15"/>
    <row r="534" ht="15"/>
    <row r="535" ht="15"/>
    <row r="536" ht="15"/>
    <row r="538" ht="15"/>
    <row r="539" ht="15"/>
    <row r="540" ht="15"/>
    <row r="543" ht="15"/>
    <row r="544" ht="15"/>
    <row r="545" ht="15"/>
    <row r="546"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1" ht="15"/>
    <row r="862" ht="15"/>
    <row r="863" ht="15"/>
    <row r="867" ht="15"/>
    <row r="868" ht="15"/>
    <row r="878" ht="15"/>
    <row r="883" ht="15"/>
    <row r="894" ht="15"/>
    <row r="895" ht="15"/>
    <row r="902" ht="15"/>
    <row r="903" ht="15"/>
    <row r="907" ht="15"/>
    <row r="908" ht="15"/>
    <row r="909" ht="15"/>
    <row r="916" ht="15"/>
    <row r="917" ht="15"/>
    <row r="918" ht="15"/>
    <row r="919" ht="15"/>
    <row r="921" ht="15"/>
    <row r="922" ht="15"/>
    <row r="923" ht="15"/>
    <row r="926" ht="15"/>
    <row r="927" ht="15"/>
    <row r="928" ht="15"/>
    <row r="929" ht="15"/>
    <row r="931" ht="15"/>
    <row r="932" ht="15"/>
    <row r="933" ht="15"/>
    <row r="934" ht="15"/>
    <row r="935" ht="15"/>
    <row r="936" ht="15"/>
    <row r="938" ht="15"/>
    <row r="939" ht="15"/>
    <row r="941" ht="15"/>
    <row r="942" ht="15"/>
    <row r="944" ht="15"/>
    <row r="945" ht="15"/>
    <row r="946" ht="15"/>
    <row r="948" ht="15"/>
    <row r="949" ht="15"/>
    <row r="950" ht="15"/>
    <row r="951" ht="15"/>
    <row r="952" ht="15"/>
    <row r="956" ht="15"/>
    <row r="957" ht="15"/>
    <row r="958" ht="15"/>
    <row r="959" ht="15"/>
    <row r="962" ht="15"/>
    <row r="963" ht="15"/>
    <row r="966" ht="15"/>
    <row r="1007" ht="15"/>
    <row r="1008" ht="15"/>
    <row r="1011" ht="15"/>
    <row r="1012" ht="15"/>
    <row r="1019" ht="15"/>
    <row r="1020" ht="15"/>
    <row r="1023" ht="15"/>
    <row r="1025" ht="15"/>
    <row r="1027" ht="15"/>
    <row r="1028" ht="15"/>
    <row r="1029" ht="15"/>
    <row r="1032" ht="15"/>
    <row r="1033" ht="15"/>
    <row r="1035" ht="15"/>
    <row r="1038" ht="15"/>
    <row r="1039" ht="15"/>
    <row r="1041" ht="15"/>
    <row r="1042" ht="15"/>
    <row r="1043" ht="15"/>
    <row r="1044" ht="15"/>
    <row r="1045" ht="15"/>
    <row r="1048" ht="15"/>
    <row r="1049" ht="15"/>
    <row r="1050" ht="15"/>
    <row r="1051" ht="15"/>
    <row r="1052" ht="15"/>
    <row r="1053" ht="15"/>
    <row r="1055" ht="15"/>
    <row r="1057" ht="15"/>
    <row r="1059" ht="15"/>
    <row r="1060" ht="15"/>
    <row r="1061" ht="15"/>
    <row r="1063" ht="15"/>
    <row r="1064" ht="15"/>
    <row r="1065" ht="15"/>
    <row r="1066" ht="15"/>
    <row r="1067" ht="15"/>
    <row r="1068" ht="15"/>
    <row r="1069" ht="15"/>
    <row r="1071" ht="15"/>
    <row r="1072" ht="15"/>
    <row r="1073" ht="15"/>
    <row r="1078" ht="15"/>
    <row r="1079" ht="15"/>
    <row r="1083" ht="15"/>
    <row r="1084" ht="15"/>
    <row r="1085" ht="15"/>
    <row r="1088" ht="15"/>
    <row r="1090" ht="15"/>
    <row r="1094" ht="15"/>
    <row r="1098" ht="15"/>
    <row r="1104" ht="15"/>
    <row r="1105" ht="15"/>
    <row r="1107" ht="15"/>
    <row r="1108" ht="15"/>
    <row r="1110" ht="15"/>
    <row r="1113" ht="15"/>
    <row r="1114" ht="15"/>
    <row r="1116" ht="15"/>
    <row r="1118" ht="15"/>
    <row r="1120" ht="15"/>
    <row r="1122" ht="15"/>
    <row r="1123" ht="15"/>
    <row r="1124" ht="15"/>
    <row r="1126" ht="15"/>
    <row r="1127" ht="15"/>
    <row r="1128" ht="15"/>
    <row r="1129" ht="15"/>
    <row r="1132" ht="15"/>
    <row r="1306" ht="15"/>
    <row r="1307" ht="15"/>
    <row r="1317" ht="15"/>
    <row r="1318" ht="15"/>
    <row r="1319" ht="15"/>
    <row r="1325" ht="15"/>
    <row r="1326" ht="15"/>
    <row r="1327" ht="15"/>
    <row r="1328" ht="15"/>
    <row r="1330" ht="15"/>
    <row r="1333" ht="15"/>
    <row r="1334" ht="15"/>
    <row r="1335" ht="15"/>
    <row r="1336" ht="15"/>
    <row r="1338" ht="15"/>
    <row r="1339" ht="15"/>
    <row r="1341" ht="15"/>
    <row r="1342" ht="15"/>
    <row r="1343" ht="15"/>
    <row r="1344" ht="15"/>
    <row r="1346" ht="15"/>
    <row r="1347" ht="15"/>
    <row r="1348" ht="15"/>
    <row r="1351" ht="15"/>
    <row r="1352" ht="15"/>
    <row r="1355" ht="15"/>
    <row r="1356" ht="15"/>
    <row r="1357" ht="15"/>
    <row r="1358" ht="15"/>
    <row r="1359" ht="15"/>
    <row r="1360" ht="15"/>
    <row r="1361" ht="15"/>
    <row r="1362" ht="15"/>
    <row r="1364" ht="15"/>
    <row r="1366" ht="15"/>
    <row r="1367" ht="15"/>
    <row r="1368" ht="15"/>
    <row r="1371" ht="15"/>
    <row r="1381" ht="15"/>
    <row r="1384" ht="15"/>
    <row r="1385" ht="15"/>
    <row r="1389" ht="15"/>
    <row r="1393" ht="15"/>
  </sheetData>
  <dataValidations count="2">
    <dataValidation allowBlank="1" showInputMessage="1" showErrorMessage="1" sqref="E1" xr:uid="{920C6338-E771-4DAE-8C89-92A9093EA4DE}"/>
    <dataValidation type="list" allowBlank="1" showInputMessage="1" showErrorMessage="1" sqref="E2:E2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3.6950402777729323</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6.0659083333302988</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39066</v>
      </c>
      <c r="F4" s="138">
        <v>45931.800995370373</v>
      </c>
      <c r="G4" s="139">
        <f ca="1">IFERROR(NOW()-F4,"-")</f>
        <v>1.0377601851796499</v>
      </c>
      <c r="H4" s="138">
        <v>45931.881805555553</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45932.838755555553</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45932.838755555553</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45932.838755555553</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45932.838755555553</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45932.838755555553</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45932.838755555553</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45932.838755555553</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45932.838755555553</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45932.838755555553</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45932.838755555553</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45932.838755555553</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45932.838755555553</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45932.838755555553</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45932.838755555553</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45932.838755555553</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45932.838755555553</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45932.838755555553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45932.838755555553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45932.838755555553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45932.838755555553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45932.838755555553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45932.838755555553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45932.838755555553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45932.838755555553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45932.838755555553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45932.838755555553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45932.838755555553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45932.838755555553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45932.838755555553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45932.838755555553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45932.838755555553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45932.838755555553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45932.838755555553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45932.838755555553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45932.838755555553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45932.838755555553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45932.838755555553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45932.838755555553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45932.838755555553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45932.838755555553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45932.838755555553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45932.838755555553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45932.838755555553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45932.838755555553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45932.838755555553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45932.838755555553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45932.838755555553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45932.838755555553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45932.838755555553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45932.838755555553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45932.838755555553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45932.838755555553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45932.838755555553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45932.838755555553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45932.838755555553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45932.838755555553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45932.838755555553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45932.838755555553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45932.838755555553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45932.838755555553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45932.838755555553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45932.838755555553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45932.838755555553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45932.838755555553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45932.838755555553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45932.838755555553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45932.838755555553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45932.838755555553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45932.838755555553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45932.838755555553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45932.838755555553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45932.838755555553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45932.838755555553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45932.838755555553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45932.838755555553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45932.838755555553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45932.838755555553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45932.838755555553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45932.838755555553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45932.838755555553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45932.838755555553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45932.838755555553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45932.838755555553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45932.838755555553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45932.838755555553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45932.838755555553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45932.838755555553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45932.838755555553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45932.838755555553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45932.838755555553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45932.838755555553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45932.838755555553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45932.838755555553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45932.838755555553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45932.838755555553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45932.838755555553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45932.838755555553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45932.838755555553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45932.838755555553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45932.838755555553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45932.838755555553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45932.838755555553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45932.838755555553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45932.838755555553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45932.838755555553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45932.838755555553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45932.838755555553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45932.838755555553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45932.838755555553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45932.838755555553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45932.838755555553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45932.838755555553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45932.838755555553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45932.838755555553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45932.838755555553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45932.838755555553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45932.838755555553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45932.838755555553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45932.838755555553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45932.838755555553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45932.838755555553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45932.838755555553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45932.838755555553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45932.838755555553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45932.838755555553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45932.838755555553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45932.838755555553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45932.838755555553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45932.838755555553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45932.838755555553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45932.838755555553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45932.838755555553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45932.838755555553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45932.838755555553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45932.838755555553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45932.838755555553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45932.838755555553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45932.838755555553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45932.838755555553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45932.838755555553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45932.838755555553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45932.838755555553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45932.838755555553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45932.838755555553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45932.838755555553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45932.838755555553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45932.838755555553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45932.838755555553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45932.838755555553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45932.838755555553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45932.838755555553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45932.838755555553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45932.838755555553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45932.838755555553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45932.838755555553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45932.838755555553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45932.838755555553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45932.838755555553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45932.838755555553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45932.838755555553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45932.838755555553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45932.838755555553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45932.838755555553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45932.838755555553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45932.838755555553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45932.838755555553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45932.838755555553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45932.838755555553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45932.838755555553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45932.838755555553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45932.838755555553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45932.838755555553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45932.838755555553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45932.838755555553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45932.838755555553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45932.838755555553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45932.838755555553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45932.838755555553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45932.838755555553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45932.838755555553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45932.838755555553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45932.838755555553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45932.838755555553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45932.838755555553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45932.838755555553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45932.838755555553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45932.838755555553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45932.838755555553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45932.838755555553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45932.838755555553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45932.838755555553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45932.838755555553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45932.838755555553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45932.838755555553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45932.838755555553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45932.838755555553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45932.838755555553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45932.838755555553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45932.838755555553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45932.838755555553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45932.838755555553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45932.838755555553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45932.838755555553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45932.838755555553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45932.838755555553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45932.838755555553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45932.838755555553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45932.838755555553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45932.838755555553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45932.838755555553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45932.838755555553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45932.838755555553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45932.838755555553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45932.838755555553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45932.838755555553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45932.838755555553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45932.838755555553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45932.838755555553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45932.838755555553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45932.838755555553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45932.838755555553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45932.838755555553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45932.838755555553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45932.838755555553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45932.838755555553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45932.838755555553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45932.838755555553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45932.838755555553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45932.838755555553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45932.838755555553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45932.838755555553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45932.838755555553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45932.838755555553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45932.838755555553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45932.838755555553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45932.838755555553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45932.838755555553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45932.838755555553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45932.838755555553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45932.838755555553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45932.838755555553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45932.838755555553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45932.838755555553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45932.838755555553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45932.838755555553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45932.838755555553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45932.838755555553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45932.838755555553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45932.838755555553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45932.838755555553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45932.838755555553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45932.838755555553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45932.838755555553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45932.838755555553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45932.838755555553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45932.838755555553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45932.838755555553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45932.838755555553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45932.838755555553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45932.838755555553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45932.838755555553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45932.838755555553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45932.838755555553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45932.838755555553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45932.838755555553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45932.838755555553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45932.838755555553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45932.838755555553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45932.838755555553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45932.838755555553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45932.838755555553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45932.838755555553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45932.838755555553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45932.838755555553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45932.838755555553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45932.838755555553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45932.838755555553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45932.838755555553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45932.838755555553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45932.838755555553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45932.838755555553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45932.838755555553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45932.838755555553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45932.838755555553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45932.838755555553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45932.838755555553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45932.838755555553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45932.838755555553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45932.838755555553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45932.838755555553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45932.838755555553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45932.838755555553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45932.838755555553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45932.838755555553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45932.838755555553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45932.838755555553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45932.838755555553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45932.838755555553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45932.838755555553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45932.838755555553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45932.838755555553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45932.838755555553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45932.838755555553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45932.838755555553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45932.838755555553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45932.838755555553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45932.838755555553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45932.838755555553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45932.838755555553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45932.838755555553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45932.838755555553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45932.838755555553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45932.838755555553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45932.838755555553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45932.838755555553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45932.838755555553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45932.838755555553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45932.838755555553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45932.838755555553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45932.838755555553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45932.838755555553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45932.838755555553</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2025-10-02T17:08:18Z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