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11" documentId="13_ncr:1_{F6CB121F-512D-4AA6-A0C1-0FB36C537598}" xr6:coauthVersionLast="47" xr6:coauthVersionMax="47" xr10:uidLastSave="{FAB0C8C3-8512-4EA9-BE23-7B69378414EF}"/>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<sst xmlns="http://schemas.openxmlformats.org/spreadsheetml/2006/main" count="178577" uniqueCount="39074">
  <si>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</si>
  <si>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</si>
  <si>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</si>
  <si>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</si>
  <si>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</si>
  <si>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</si>
  <si>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</si>
  <si>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</si>
  <si>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</si>
  <si>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</si>
  <si>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</si>
  <si>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</si>
  <si>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</si>
  <si>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</si>
  <si>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</si>
  <si>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</si>
  <si>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</si>
  <si>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</si>
  <si>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</si>
  <si>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</si>
  <si>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</si>
  <si>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</si>
  <si>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</si>
  <si>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</si>
  <si>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</si>
  <si>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</si>
  <si>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</si>
  <si>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</si>
  <si>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</si>
  <si>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</si>
  <si>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</si>
  <si>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</si>
  <si>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</si>
  <si>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</si>
  <si>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</si>
  <si>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</si>
  <si>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</si>
  <si>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</si>
  <si>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</si>
  <si>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</si>
  <si>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</si>
  <si>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</si>
  <si>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</si>
  <si>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</si>
  <si>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</si>
  <si>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</si>
  <si>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</si>
  <si>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</si>
  <si>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</si>
  <si>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</si>
  <si>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</si>
  <si>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</si>
  <si>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</si>
  <si>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</si>
  <si>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</si>
  <si>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</si>
  <si>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</si>
  <si>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</si>
  <si>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</si>
  <si>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</si>
  <si>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</si>
  <si>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</si>
  <si>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</si>
  <si>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</si>
  <si>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</si>
  <si>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</si>
  <si>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</si>
  <si>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</si>
  <si>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</si>
  <si>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</si>
  <si>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</si>
  <si>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</si>
  <si>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</si>
  <si>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</si>
  <si>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</si>
  <si>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</si>
  <si>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</si>
  <si>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</si>
  <si>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</si>
  <si>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</si>
  <si>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</si>
  <si>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</si>
  <si>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</si>
  <si>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</si>
  <si>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</si>
  <si>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</si>
  <si>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</si>
  <si>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</si>
  <si>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</si>
  <si>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</si>
  <si>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</si>
  <si>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</si>
  <si>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</si>
  <si>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</si>
  <si>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</si>
  <si>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</si>
  <si>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</si>
  <si>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</si>
  <si>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</si>
  <si>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</si>
  <si>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</si>
  <si>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</si>
  <si>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</si>
  <si>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</si>
  <si>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</si>
  <si>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</si>
  <si>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</si>
  <si>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</si>
  <si>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</si>
  <si>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</si>
  <si>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</si>
  <si>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</si>
  <si>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</si>
  <si>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</si>
  <si>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</si>
  <si>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</si>
  <si>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</si>
  <si>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</si>
  <si>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</si>
  <si>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</si>
  <si>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</si>
  <si>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</si>
  <si>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</si>
  <si>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</si>
  <si>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</si>
  <si>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</si>
  <si>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</si>
  <si>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</si>
  <si>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</si>
  <si>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</si>
  <si>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</si>
  <si>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</si>
  <si>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</si>
  <si>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</si>
  <si>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</si>
  <si>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</si>
  <si>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</si>
  <si>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</si>
  <si>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</si>
  <si>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</si>
  <si>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</si>
  <si>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</si>
  <si>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</si>
  <si>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</si>
  <si>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</si>
  <si>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</si>
  <si>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</si>
  <si>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</si>
  <si>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</si>
  <si>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</si>
  <si>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</si>
  <si>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</si>
  <si>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</si>
  <si>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</si>
  <si>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</si>
  <si>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</si>
  <si>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</si>
  <si>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</si>
  <si>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</si>
  <si>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</si>
  <si>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</si>
  <si>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</si>
  <si>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</si>
  <si>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</si>
  <si>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</si>
  <si>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</si>
  <si>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</si>
  <si>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</si>
  <si>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</si>
  <si>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</si>
  <si>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</si>
  <si>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</si>
  <si>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</si>
  <si>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</si>
  <si>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</si>
  <si>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</si>
  <si>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</si>
  <si>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</si>
  <si>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</si>
  <si>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</si>
  <si>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</si>
  <si>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</si>
  <si>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</si>
  <si>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</si>
  <si>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</si>
  <si>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</si>
  <si>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</si>
  <si>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</si>
  <si>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</si>
  <si>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</si>
  <si>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</si>
  <si>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</si>
  <si>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</si>
  <si>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</si>
  <si>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</si>
  <si>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</si>
  <si>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</si>
  <si>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</si>
  <si>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</si>
  <si>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</si>
  <si>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</si>
  <si>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</si>
  <si>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</si>
  <si>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</si>
  <si>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</si>
  <si>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</si>
  <si>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</si>
  <si>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</si>
  <si>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</si>
  <si>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</si>
  <si>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</si>
  <si>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</si>
  <si>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</si>
  <si>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</si>
  <si>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</si>
  <si>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</si>
  <si>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</si>
  <si>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</si>
  <si>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</si>
  <si>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</si>
  <si>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</si>
  <si>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</si>
  <si>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</si>
  <si>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</si>
  <si>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</si>
  <si>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</si>
  <si>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</si>
  <si>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</si>
  <si>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</si>
  <si>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</si>
  <si>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</si>
  <si>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</si>
  <si>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</si>
  <si>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</si>
  <si>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</si>
  <si>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</si>
  <si>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</si>
  <si>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</si>
  <si>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</si>
  <si>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</si>
  <si>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</si>
  <si>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</si>
  <si>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</si>
  <si>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</si>
  <si>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</si>
  <si>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</si>
  <si>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</si>
  <si>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</si>
  <si>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</si>
  <si>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</si>
  <si>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</si>
  <si>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</si>
  <si>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</si>
  <si>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</si>
  <si>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</si>
  <si>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</si>
  <si>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</si>
  <si>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</si>
  <si>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</si>
  <si>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</si>
  <si>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</si>
  <si>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</si>
  <si>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</si>
  <si>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</si>
  <si>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</si>
  <si>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</si>
  <si>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</si>
  <si>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</si>
  <si>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</si>
  <si>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</si>
  <si>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</si>
  <si>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</si>
  <si>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</si>
  <si>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</si>
  <si>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</si>
  <si>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</si>
  <si>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</si>
  <si>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</si>
  <si>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</si>
  <si>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</si>
  <si>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</si>
  <si>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</si>
  <si>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</si>
  <si>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</si>
  <si>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</si>
  <si>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</si>
  <si>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</si>
  <si>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</si>
  <si>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</si>
  <si>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</si>
  <si>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</si>
  <si>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</si>
  <si>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</si>
  <si>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</si>
  <si>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</si>
  <si>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</si>
  <si>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</si>
  <si>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</si>
  <si>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</si>
  <si>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</si>
  <si>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</si>
  <si>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</si>
  <si>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</si>
  <si>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</si>
  <si>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</si>
  <si>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</si>
  <si>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</si>
  <si>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</si>
  <si>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</si>
  <si>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</si>
  <si>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</si>
  <si>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</si>
  <si>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</si>
  <si>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</si>
  <si>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</si>
  <si>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</si>
  <si>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</si>
  <si>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</si>
  <si>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</si>
  <si>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</si>
  <si>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</si>
  <si>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</si>
  <si>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</si>
  <si>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</si>
  <si>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</si>
  <si>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</si>
  <si>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</si>
  <si>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</si>
  <si>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</si>
  <si>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</si>
  <si>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</si>
  <si>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</si>
  <si>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</si>
  <si>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</si>
  <si>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</si>
  <si>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</si>
  <si>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</si>
  <si>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</si>
  <si>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</si>
  <si>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</si>
  <si>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</si>
  <si>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</si>
  <si>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</si>
  <si>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</si>
  <si>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</si>
  <si>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</si>
  <si>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</si>
  <si>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</si>
  <si>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</si>
  <si>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</si>
  <si>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</si>
  <si>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</si>
  <si>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</si>
  <si>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</si>
  <si>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</si>
  <si>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</si>
  <si>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</si>
  <si>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</si>
  <si>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</si>
  <si>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</si>
  <si>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</si>
  <si>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</si>
  <si>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</si>
  <si>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</si>
  <si>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</si>
  <si>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</si>
  <si>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</si>
  <si>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</si>
  <si>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</si>
  <si>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</si>
  <si>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</si>
  <si>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</si>
  <si>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</si>
  <si>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</si>
  <si>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</si>
  <si>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</si>
  <si>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</si>
  <si>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</si>
  <si>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</si>
  <si>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</si>
  <si>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</si>
  <si>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</si>
  <si>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</si>
  <si>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</si>
  <si>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</si>
  <si>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</si>
  <si>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</si>
  <si>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</si>
  <si>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</si>
  <si>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</si>
  <si>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</si>
  <si>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</si>
  <si>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</si>
  <si>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</si>
  <si>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</si>
  <si>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</si>
  <si>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</si>
  <si>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</si>
  <si>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</si>
  <si>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</si>
  <si>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</si>
  <si>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</si>
  <si>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</si>
  <si>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</si>
  <si>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</si>
  <si>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</si>
  <si>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</si>
  <si>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</si>
  <si>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</si>
  <si>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</si>
  <si>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</si>
  <si>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</si>
  <si>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</si>
  <si>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</si>
  <si>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</si>
  <si>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</si>
  <si>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</si>
  <si>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</si>
  <si>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</si>
  <si>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</si>
  <si>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</si>
  <si>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</si>
  <si>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</si>
  <si>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</si>
  <si>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</si>
  <si>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</si>
  <si>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</si>
  <si>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</si>
  <si>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</si>
  <si>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</si>
  <si>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</si>
  <si>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</si>
  <si>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</si>
  <si>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</si>
  <si>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</si>
  <si>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</si>
  <si>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</si>
  <si>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</si>
  <si>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</si>
  <si>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</si>
  <si>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</si>
  <si>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</si>
  <si>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</si>
  <si>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</si>
  <si>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</si>
  <si>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</si>
  <si>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</si>
  <si>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</si>
  <si>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</si>
  <si>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</si>
  <si>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</si>
  <si>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</si>
  <si>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</si>
  <si>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</si>
  <si>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</si>
  <si>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</si>
  <si>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</si>
  <si>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</si>
  <si>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</si>
  <si>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</si>
  <si>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</si>
  <si>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</si>
  <si>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</si>
  <si>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</si>
  <si>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</si>
  <si>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</si>
  <si>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</si>
  <si>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</si>
  <si>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</si>
  <si>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</si>
  <si>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</si>
  <si>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</si>
  <si>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</si>
  <si>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</si>
  <si>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</si>
  <si>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</si>
  <si>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</si>
  <si>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</si>
  <si>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</si>
  <si>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</si>
  <si>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</si>
  <si>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</si>
  <si>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</si>
  <si>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</si>
  <si>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</si>
  <si>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</si>
  <si>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</si>
  <si>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</si>
  <si>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</si>
  <si>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</si>
  <si>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</si>
  <si>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</si>
  <si>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</si>
  <si>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</si>
  <si>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</si>
  <si>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</si>
  <si>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</si>
  <si>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</si>
  <si>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</si>
  <si>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</si>
  <si>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</si>
  <si>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</si>
  <si>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</si>
  <si>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</si>
  <si>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</si>
  <si>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</si>
  <si>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</si>
  <si>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</si>
  <si>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</si>
  <si>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</si>
  <si>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</si>
  <si>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</si>
  <si>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</si>
  <si>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</si>
  <si>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</si>
  <si>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</si>
  <si>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</si>
  <si>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</si>
  <si>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</si>
  <si>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</si>
  <si>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</si>
  <si>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</si>
  <si>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</si>
  <si>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</si>
  <si>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</si>
  <si>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</si>
  <si>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</si>
  <si>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</si>
  <si>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</si>
  <si>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</si>
  <si>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</si>
  <si>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</si>
  <si>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</si>
  <si>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</si>
  <si>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</si>
  <si>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</si>
  <si>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</si>
  <si>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</si>
  <si>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</si>
  <si>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</si>
  <si>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</si>
  <si>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</si>
  <si>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</si>
  <si>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</si>
  <si>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</si>
  <si>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</si>
  <si>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</si>
  <si>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</si>
  <si>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</si>
  <si>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</si>
  <si>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</si>
  <si>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</si>
  <si>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</si>
  <si>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</si>
  <si>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</si>
  <si>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</si>
  <si>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</si>
  <si>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</si>
  <si>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</si>
  <si>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</si>
  <si>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</si>
  <si>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</si>
  <si>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</si>
  <si>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</si>
  <si>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</si>
  <si>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</si>
  <si>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</si>
  <si>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</si>
  <si>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</si>
  <si>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</si>
  <si>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</si>
  <si>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</si>
  <si>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</si>
  <si>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</si>
  <si>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</si>
  <si>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</si>
  <si>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</si>
  <si>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</si>
  <si>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</si>
  <si>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</si>
  <si>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</si>
  <si>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</si>
  <si>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</si>
  <si>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</si>
  <si>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</si>
  <si>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</si>
  <si>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</si>
  <si>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</si>
  <si>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</si>
  <si>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</si>
  <si>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</si>
  <si>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</si>
  <si>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</si>
  <si>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</si>
  <si>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</si>
  <si>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</si>
  <si>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</si>
  <si>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</si>
  <si>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</si>
  <si>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</si>
  <si>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</si>
  <si>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</si>
  <si>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</si>
  <si>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</si>
  <si>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</si>
  <si>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</si>
  <si>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</si>
  <si>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</si>
  <si>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</si>
  <si>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</si>
  <si>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</si>
  <si>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</si>
  <si>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</si>
  <si>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</si>
  <si>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</si>
  <si>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</si>
  <si>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</si>
  <si>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</si>
  <si>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</si>
  <si>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</si>
  <si>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</si>
  <si>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</si>
  <si>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</si>
  <si>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</si>
  <si>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</si>
  <si>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</si>
  <si>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</si>
  <si>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</si>
  <si>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</si>
  <si>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</si>
  <si>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</si>
  <si>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</si>
  <si>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</si>
  <si>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</si>
  <si>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</si>
  <si>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</si>
  <si>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</si>
  <si>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</si>
  <si>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</si>
  <si>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</si>
  <si>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</si>
  <si>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</si>
  <si>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</si>
  <si>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</si>
  <si>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</si>
  <si>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</si>
  <si>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</si>
  <si>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</si>
  <si>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</si>
  <si>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</si>
  <si>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</si>
  <si>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</si>
  <si>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</si>
  <si>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</si>
  <si>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</si>
  <si>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</si>
  <si>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</si>
  <si>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</si>
  <si>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</si>
  <si>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</si>
  <si>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</si>
  <si>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</si>
  <si>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</si>
  <si>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</si>
  <si>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</si>
  <si>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</si>
  <si>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</si>
  <si>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</si>
  <si>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</si>
  <si>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</si>
  <si>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</si>
  <si>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</si>
  <si>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</si>
  <si>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</si>
  <si>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</si>
  <si>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</si>
  <si>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</si>
  <si>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</si>
  <si>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</si>
  <si>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</si>
  <si>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</si>
  <si>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</si>
  <si>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</si>
  <si>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</si>
  <si>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</si>
  <si>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</si>
  <si>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</si>
  <si>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</si>
  <si>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</si>
  <si>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</si>
  <si>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</si>
  <si>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</si>
  <si>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</si>
  <si>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</si>
  <si>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</si>
  <si>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</si>
  <si>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</si>
  <si>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</si>
  <si>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</si>
  <si>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</si>
  <si>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</si>
  <si>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</si>
  <si>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</si>
  <si>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</si>
  <si>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</si>
  <si>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</si>
  <si>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</si>
  <si>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</si>
  <si>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</si>
  <si>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</si>
  <si>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</si>
  <si>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</si>
  <si>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</si>
  <si>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</si>
  <si>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</si>
  <si>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</si>
  <si>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</si>
  <si>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</si>
  <si>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</si>
  <si>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</si>
  <si>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</si>
  <si>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</si>
  <si>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</si>
  <si>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</si>
  <si>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</si>
  <si>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</si>
  <si>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</si>
  <si>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</si>
  <si>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</si>
  <si>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</si>
  <si>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</si>
  <si>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</si>
  <si>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</si>
  <si>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</si>
  <si>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</si>
  <si>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</si>
  <si>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</si>
  <si>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</si>
  <si>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</si>
  <si>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</si>
  <si>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</si>
  <si>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</si>
  <si>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</si>
  <si>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</si>
  <si>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</si>
  <si>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</si>
  <si>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</si>
  <si>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</si>
  <si>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</si>
  <si>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</si>
  <si>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</si>
  <si>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</si>
  <si>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</si>
  <si>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</si>
  <si>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</si>
  <si>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</si>
  <si>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</si>
  <si>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</si>
  <si>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</si>
  <si>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</si>
  <si>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</si>
  <si>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</si>
  <si>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</si>
  <si>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</si>
  <si>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</si>
  <si>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</si>
  <si>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</si>
  <si>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</si>
  <si>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</si>
  <si>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</si>
  <si>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</si>
  <si>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</si>
  <si>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</si>
  <si>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</si>
  <si>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</si>
  <si>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</si>
  <si>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</si>
  <si>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</si>
  <si>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</si>
  <si>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</si>
  <si>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</si>
  <si>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</si>
  <si>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</si>
  <si>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</si>
  <si>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</si>
  <si>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</si>
  <si>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</si>
  <si>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</si>
  <si>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</si>
  <si>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</si>
  <si>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</si>
  <si>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</si>
  <si>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</si>
  <si>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</si>
  <si>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</si>
  <si>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</si>
  <si>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</si>
  <si>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</si>
  <si>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</si>
  <si>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</si>
  <si>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</si>
  <si>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</si>
  <si>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</si>
  <si>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</si>
  <si>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</si>
  <si>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</si>
  <si>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</si>
  <si>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</si>
  <si>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</si>
  <si>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</si>
  <si>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</si>
  <si>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</si>
  <si>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</si>
  <si>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</si>
  <si>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</si>
  <si>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</si>
  <si>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</si>
  <si>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</si>
  <si>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</si>
  <si>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</si>
  <si>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</si>
  <si>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</si>
  <si>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</si>
  <si>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</si>
  <si>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</si>
  <si>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</si>
  <si>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</si>
  <si>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</si>
  <si>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</si>
  <si>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</si>
  <si>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</si>
  <si>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</si>
  <si>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</si>
  <si>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</si>
  <si>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</si>
  <si>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</si>
  <si>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</si>
  <si>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</si>
  <si>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</si>
  <si>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</si>
  <si>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</si>
  <si>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</si>
  <si>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</si>
  <si>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</si>
  <si>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</si>
  <si>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</si>
  <si>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</si>
  <si>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</si>
  <si>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</si>
  <si>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</si>
  <si>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</si>
  <si>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</si>
  <si>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</si>
  <si>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</si>
  <si>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</si>
  <si>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</si>
  <si>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</si>
  <si>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</si>
  <si>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</si>
  <si>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</si>
  <si>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</si>
  <si>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</si>
  <si>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</si>
  <si>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</si>
  <si>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</si>
  <si>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</si>
  <si>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</si>
  <si>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</si>
  <si>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</si>
  <si>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</si>
  <si>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</si>
  <si>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</si>
  <si>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</si>
  <si>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</si>
  <si>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</si>
  <si>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</si>
  <si>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</si>
  <si>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</si>
  <si>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</si>
  <si>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</si>
  <si>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</si>
  <si>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</si>
  <si>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</si>
  <si>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</si>
  <si>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</si>
  <si>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</si>
  <si>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</si>
  <si>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</si>
  <si>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</si>
  <si>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</si>
  <si>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</si>
  <si>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</si>
  <si>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</si>
  <si>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</si>
  <si>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</si>
  <si>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</si>
  <si>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</si>
  <si>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</si>
  <si>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</si>
  <si>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</si>
  <si>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</si>
  <si>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</si>
  <si>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</si>
  <si>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</si>
  <si>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</si>
  <si>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</si>
  <si>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</si>
  <si>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</si>
  <si>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</si>
  <si>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</si>
  <si>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</si>
  <si>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</si>
  <si>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</si>
  <si>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</si>
  <si>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</si>
  <si>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</si>
  <si>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</si>
  <si>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</si>
  <si>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</si>
  <si>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</si>
  <si>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</si>
  <si>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</si>
  <si>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</si>
  <si>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</si>
  <si>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</si>
  <si>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</si>
  <si>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</si>
  <si>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</si>
  <si>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</si>
  <si>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</si>
  <si>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</si>
  <si>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</si>
  <si>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</si>
  <si>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</si>
  <si>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</si>
  <si>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</si>
  <si>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</si>
  <si>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</si>
  <si>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</si>
  <si>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</si>
  <si>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</si>
  <si>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</si>
  <si>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</si>
  <si>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</si>
  <si>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</si>
  <si>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</si>
  <si>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</si>
  <si>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</si>
  <si>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</si>
  <si>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</si>
  <si>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</si>
  <si>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</si>
  <si>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</si>
  <si>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</si>
  <si>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</si>
  <si>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</si>
  <si>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</si>
  <si>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</si>
  <si>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</si>
  <si>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</si>
  <si>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</si>
  <si>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</si>
  <si>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</si>
  <si>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</si>
  <si>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</si>
  <si>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</si>
  <si>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</si>
  <si>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</si>
  <si>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</si>
  <si>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</si>
  <si>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</si>
  <si>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</si>
  <si>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</si>
  <si>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</si>
  <si>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</si>
  <si>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</si>
  <si>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</si>
  <si>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</si>
  <si>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</si>
  <si>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</si>
  <si>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</si>
  <si>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</si>
  <si>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</si>
  <si>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</si>
  <si>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</si>
  <si>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</si>
  <si>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</si>
  <si>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</si>
  <si>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</si>
  <si>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</si>
  <si>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</si>
  <si>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</si>
  <si>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</si>
  <si>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</si>
  <si>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</si>
  <si>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</si>
  <si>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</si>
  <si>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</si>
  <si>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</si>
  <si>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</si>
  <si>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</si>
  <si>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</si>
  <si>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</si>
  <si>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</si>
  <si>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</si>
  <si>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</si>
  <si>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</si>
  <si>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</si>
  <si>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</si>
  <si>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</si>
  <si>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</si>
  <si>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</si>
  <si>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</si>
  <si>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</si>
  <si>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</si>
  <si>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</si>
  <si>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</si>
  <si>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</si>
  <si>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</si>
  <si>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</si>
  <si>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</si>
  <si>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</si>
  <si>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</si>
  <si>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</si>
  <si>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</si>
  <si>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</si>
  <si>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</si>
  <si>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</si>
  <si>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</si>
  <si>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</si>
  <si>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</si>
  <si>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</si>
  <si>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</si>
  <si>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</si>
  <si>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</si>
  <si>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</si>
  <si>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</si>
  <si>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</si>
  <si>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</si>
  <si>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</si>
  <si>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</si>
  <si>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</si>
  <si>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</si>
  <si>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</si>
  <si>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</si>
  <si>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</si>
  <si>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</si>
  <si>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</si>
  <si>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</si>
  <si>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</si>
  <si>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</si>
  <si>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</si>
  <si>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</si>
  <si>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</si>
  <si>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</si>
  <si>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</si>
  <si>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</si>
  <si>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</si>
  <si>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</si>
  <si>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</si>
  <si>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</si>
  <si>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</si>
  <si>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</si>
  <si>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</si>
  <si>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</si>
  <si>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</si>
  <si>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</si>
  <si>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</si>
  <si>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</si>
  <si>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</si>
  <si>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</si>
  <si>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</si>
  <si>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</si>
  <si>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</si>
  <si>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</si>
  <si>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</si>
  <si>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</si>
  <si>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</si>
  <si>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</si>
  <si>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</si>
  <si>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</si>
  <si>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</si>
  <si>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</si>
  <si>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</si>
  <si>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</si>
  <si>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</si>
  <si>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</si>
  <si>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</si>
  <si>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</si>
  <si>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</si>
  <si>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</si>
  <si>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</si>
  <si>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</si>
  <si>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</si>
  <si>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</si>
  <si>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</si>
  <si>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</si>
  <si>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</si>
  <si>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</si>
  <si>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</si>
  <si>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</si>
  <si>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</si>
  <si>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</si>
  <si>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</si>
  <si>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</si>
  <si>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</si>
  <si>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</si>
  <si>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</si>
  <si>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</si>
  <si>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</si>
  <si>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</si>
  <si>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</si>
  <si>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</si>
  <si>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</si>
  <si>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</si>
  <si>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</si>
  <si>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</si>
  <si>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</si>
  <si>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</si>
  <si>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</si>
  <si>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</si>
  <si>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</si>
  <si>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</si>
  <si>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</si>
  <si>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</si>
  <si>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</si>
  <si>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</si>
  <si>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</si>
  <si>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</si>
  <si>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</si>
  <si>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</si>
  <si>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</si>
  <si>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</si>
  <si>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</si>
  <si>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</si>
  <si>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</si>
  <si>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</si>
  <si>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</si>
  <si>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</si>
  <si>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</si>
  <si>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</si>
  <si>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</si>
  <si>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</si>
  <si>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</si>
  <si>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</si>
  <si>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</si>
  <si>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</si>
  <si>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</si>
  <si>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</si>
  <si>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</si>
  <si>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</si>
  <si>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</si>
  <si>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</si>
  <si>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</si>
  <si>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</si>
  <si>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</si>
  <si>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</si>
  <si>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</si>
  <si>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</si>
  <si>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</si>
  <si>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</si>
  <si>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</si>
  <si>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</si>
  <si>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</si>
  <si>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</si>
  <si>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</si>
  <si>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</si>
  <si>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</si>
  <si>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</si>
  <si>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</si>
  <si>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</si>
  <si>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</si>
  <si>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</si>
  <si>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</si>
  <si>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</si>
  <si>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</si>
  <si>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</si>
  <si>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</si>
  <si>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</si>
  <si>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</si>
  <si>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</si>
  <si>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</si>
  <si>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</si>
  <si>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</si>
  <si>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</si>
  <si>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</si>
  <si>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</si>
  <si>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</si>
  <si>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</si>
  <si>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</si>
  <si>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</si>
  <si>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</si>
  <si>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</si>
  <si>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</si>
  <si>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</si>
  <si>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</si>
  <si>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</si>
  <si>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</si>
  <si>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</si>
  <si>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</si>
  <si>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</si>
  <si>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</si>
  <si>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</si>
  <si>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</si>
  <si>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</si>
  <si>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</si>
  <si>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</si>
  <si>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</si>
  <si>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</si>
  <si>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</si>
  <si>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</si>
  <si>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</si>
  <si>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</si>
  <si>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</si>
  <si>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</si>
  <si>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</si>
  <si>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</si>
  <si>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</si>
  <si>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</si>
  <si>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</si>
  <si>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</si>
  <si>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</si>
  <si>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</si>
  <si>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</si>
  <si>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</si>
  <si>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</si>
  <si>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</si>
  <si>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</si>
  <si>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</si>
  <si>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</si>
  <si>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</si>
  <si>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</si>
  <si>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</si>
  <si>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</si>
  <si>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</si>
  <si>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</si>
  <si>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</si>
  <si>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</si>
  <si>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</si>
  <si>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</si>
  <si>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</si>
  <si>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</si>
  <si>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</si>
  <si>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</si>
  <si>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</si>
  <si>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</si>
  <si>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</si>
  <si>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</si>
  <si>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</si>
  <si>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</si>
  <si>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</si>
  <si>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</si>
  <si>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</si>
  <si>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</si>
  <si>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</si>
  <si>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</si>
  <si>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</si>
  <si>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</si>
  <si>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</si>
  <si>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</si>
  <si>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</si>
  <si>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</si>
  <si>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</si>
  <si>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</si>
  <si>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</si>
  <si>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</si>
  <si>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</si>
  <si>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</si>
  <si>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</si>
  <si>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</si>
  <si>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</si>
  <si>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</si>
  <si>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</si>
  <si>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</si>
  <si>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</si>
  <si>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</si>
  <si>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</si>
  <si>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</si>
  <si>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</si>
  <si>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</si>
  <si>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</si>
  <si>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</si>
  <si>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</si>
  <si>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</si>
  <si>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</si>
  <si>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</si>
  <si>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</si>
  <si>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</si>
  <si>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</si>
  <si>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</si>
  <si>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</si>
  <si>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</si>
  <si>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</si>
  <si>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</si>
  <si>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</si>
  <si>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</si>
  <si>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</si>
  <si>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</si>
  <si>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</si>
  <si>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</si>
  <si>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</si>
  <si>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</si>
  <si>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</si>
  <si>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</si>
  <si>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</si>
  <si>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</si>
  <si>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</si>
  <si>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</si>
  <si>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</si>
  <si>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</si>
  <si>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</si>
  <si>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</si>
  <si>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</si>
  <si>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</si>
  <si>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</si>
  <si>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</si>
  <si>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</si>
  <si>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</si>
  <si>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</si>
  <si>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</si>
  <si>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</si>
  <si>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</si>
  <si>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</si>
  <si>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</si>
  <si>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</si>
  <si>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</si>
  <si>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</si>
  <si>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</si>
  <si>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</si>
  <si>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</si>
  <si>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</si>
  <si>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</si>
  <si>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</si>
  <si>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</si>
  <si>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</si>
  <si>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</si>
  <si>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</si>
  <si>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</si>
  <si>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</si>
  <si>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</si>
  <si>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</si>
  <si>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</si>
  <si>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</si>
  <si>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</si>
  <si>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</si>
  <si>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</si>
  <si>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</si>
  <si>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</si>
  <si>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</si>
  <si>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</si>
  <si>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</si>
  <si>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</si>
  <si>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</si>
  <si>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</si>
  <si>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</si>
  <si>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</si>
  <si>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</si>
  <si>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</si>
  <si>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</si>
  <si>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</si>
  <si>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</si>
  <si>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</si>
  <si>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</si>
  <si>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</si>
  <si>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</si>
  <si>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</si>
  <si>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</si>
  <si>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</si>
  <si>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</si>
  <si>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</si>
  <si>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</si>
  <si>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</si>
  <si>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</si>
  <si>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</si>
  <si>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</si>
  <si>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</si>
  <si>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</si>
  <si>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</si>
  <si>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</si>
  <si>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</si>
  <si>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</si>
  <si>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</si>
  <si>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</si>
  <si>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</si>
  <si>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</si>
  <si>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</si>
  <si>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</si>
  <si>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</si>
  <si>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</si>
  <si>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</si>
  <si>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</si>
  <si>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</si>
  <si>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</si>
  <si>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</si>
  <si>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</si>
  <si>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</si>
  <si>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</si>
  <si>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</si>
  <si>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</si>
  <si>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</si>
  <si>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</si>
  <si>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</si>
  <si>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</si>
  <si>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</si>
  <si>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</si>
  <si>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</si>
  <si>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</si>
  <si>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</si>
  <si>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</si>
  <si>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</si>
  <si>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</si>
  <si>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</si>
  <si>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</si>
  <si>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</si>
  <si>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</si>
  <si>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</si>
  <si>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</si>
  <si>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</si>
  <si>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</si>
  <si>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</si>
  <si>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</si>
  <si>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</si>
  <si>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</si>
  <si>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</si>
  <si>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</si>
  <si>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</si>
  <si>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</si>
  <si>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</si>
  <si>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</si>
  <si>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</si>
  <si>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</si>
  <si>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</si>
  <si>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</si>
  <si>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</si>
  <si>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</si>
  <si>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</si>
  <si>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</si>
  <si>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</si>
  <si>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</si>
  <si>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</si>
  <si>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</si>
  <si>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</si>
  <si>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</si>
  <si>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</si>
  <si>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</si>
  <si>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</si>
  <si>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</si>
  <si>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</si>
  <si>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</si>
  <si>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</si>
  <si>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</si>
  <si>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</si>
  <si>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</si>
  <si>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</si>
  <si>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</si>
  <si>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</si>
  <si>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</si>
  <si>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</si>
  <si>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</si>
  <si>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</si>
  <si>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</si>
  <si>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</si>
  <si>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</si>
  <si>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</si>
  <si>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</si>
  <si>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</si>
  <si>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</si>
  <si>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</si>
  <si>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</si>
  <si>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</si>
  <si>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</si>
  <si>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</si>
  <si>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</si>
  <si>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</si>
  <si>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</si>
  <si>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</si>
  <si>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</si>
  <si>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</si>
  <si>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</si>
  <si>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</si>
  <si>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</si>
  <si>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</si>
  <si>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</si>
  <si>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</si>
  <si>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</si>
  <si>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</si>
  <si>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</si>
  <si>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</si>
  <si>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</si>
  <si>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</si>
  <si>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</si>
  <si>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</si>
  <si>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</si>
  <si>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</si>
  <si>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</si>
  <si>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</si>
  <si>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</si>
  <si>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</si>
  <si>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</si>
  <si>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</si>
  <si>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</si>
  <si>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</si>
  <si>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</si>
  <si>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</si>
  <si>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</si>
  <si>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</si>
  <si>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</si>
  <si>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</si>
  <si>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</si>
  <si>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</si>
  <si>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</si>
  <si>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</si>
  <si>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</si>
  <si>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</si>
  <si>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</si>
  <si>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</si>
  <si>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</si>
  <si>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</si>
  <si>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</si>
  <si>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</si>
  <si>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</si>
  <si>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</si>
  <si>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</si>
  <si>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</si>
  <si>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</si>
  <si>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</si>
  <si>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</si>
  <si>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</si>
  <si>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</si>
  <si>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</si>
  <si>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</si>
  <si>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</si>
  <si>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</si>
  <si>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</si>
  <si>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</si>
  <si>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</si>
  <si>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</si>
  <si>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</si>
  <si>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</si>
  <si>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</si>
  <si>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</si>
  <si>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</si>
  <si>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</si>
  <si>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</si>
  <si>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</si>
  <si>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</si>
  <si>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</si>
  <si>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</si>
  <si>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</si>
  <si>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</si>
  <si>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</si>
  <si>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</si>
  <si>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</si>
  <si>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</si>
  <si>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</si>
  <si>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</si>
  <si>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</si>
  <si>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</si>
  <si>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</si>
  <si>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</si>
  <si>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</si>
  <si>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</si>
  <si>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</si>
  <si>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</si>
  <si>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</si>
  <si>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</si>
  <si>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</si>
  <si>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</si>
  <si>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</si>
  <si>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</si>
  <si>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</si>
  <si>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</si>
  <si>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</si>
  <si>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</si>
  <si>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</si>
  <si>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</si>
  <si>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</si>
  <si>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</si>
  <si>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</si>
  <si>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</si>
  <si>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</si>
  <si>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</si>
  <si>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</si>
  <si>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</si>
  <si>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</si>
  <si>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</si>
  <si>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</si>
  <si>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</si>
  <si>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</si>
  <si>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</si>
  <si>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</si>
  <si>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</si>
  <si>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</si>
  <si>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</si>
  <si>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</si>
  <si>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</si>
  <si>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</si>
  <si>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</si>
  <si>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</si>
  <si>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</si>
  <si>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</si>
  <si>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</si>
  <si>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</si>
  <si>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</si>
  <si>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</si>
  <si>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</si>
  <si>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</si>
  <si>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</si>
  <si>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</si>
  <si>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</si>
  <si>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</si>
  <si>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</si>
  <si>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</si>
  <si>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</si>
  <si>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</si>
  <si>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</si>
  <si>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</si>
  <si>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</si>
  <si>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</si>
  <si>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</si>
  <si>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</si>
  <si>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</si>
  <si>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</si>
  <si>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</si>
  <si>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</si>
  <si>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</si>
  <si>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</si>
  <si>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</si>
  <si>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</si>
  <si>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</si>
  <si>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</si>
  <si>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</si>
  <si>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</si>
  <si>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</si>
  <si>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</si>
  <si>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</si>
  <si>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</si>
  <si>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</si>
  <si>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</si>
  <si>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</si>
  <si>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</si>
  <si>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</si>
  <si>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</si>
  <si>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</si>
  <si>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</si>
  <si>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</si>
  <si>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</si>
  <si>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</si>
  <si>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</si>
  <si>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</si>
  <si>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</si>
  <si>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</si>
  <si>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</si>
  <si>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</si>
  <si>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</si>
  <si>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</si>
  <si>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</si>
  <si>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</si>
  <si>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</si>
  <si>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</si>
  <si>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</si>
  <si>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</si>
  <si>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</si>
  <si>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</si>
  <si>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</si>
  <si>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</si>
  <si>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</si>
  <si>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</si>
  <si>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</si>
  <si>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</si>
  <si>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</si>
  <si>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</si>
  <si>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</si>
  <si>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</si>
  <si>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</si>
  <si>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</si>
  <si>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</si>
  <si>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</si>
  <si>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</si>
  <si>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</si>
  <si>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</si>
  <si>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</si>
  <si>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</si>
  <si>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</si>
  <si>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</si>
  <si>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</si>
  <si>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</si>
  <si>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</si>
  <si>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</si>
  <si>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</si>
  <si>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</si>
  <si>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</si>
  <si>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</si>
  <si>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</si>
  <si>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</si>
  <si>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</si>
  <si>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</si>
  <si>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</si>
  <si>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</si>
  <si>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</si>
  <si>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</si>
  <si>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</si>
  <si>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</si>
  <si>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</si>
  <si>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</si>
  <si>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</si>
  <si>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</si>
  <si>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</si>
  <si>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</si>
  <si>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</si>
  <si>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</si>
  <si>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</si>
  <si>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</si>
  <si>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</si>
  <si>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</si>
  <si>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</si>
  <si>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</si>
  <si>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</si>
  <si>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</si>
  <si>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</si>
  <si>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</si>
  <si>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</si>
  <si>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</si>
  <si>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</si>
  <si>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</si>
  <si>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</si>
  <si>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</si>
  <si>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</si>
  <si>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</si>
  <si>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</si>
  <si>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</si>
  <si>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</si>
  <si>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</si>
  <si>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</si>
  <si>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</si>
  <si>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</si>
  <si>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</si>
  <si>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</si>
  <si>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</si>
  <si>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</si>
  <si>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</si>
  <si>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</si>
  <si>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</si>
  <si>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</si>
  <si>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</si>
  <si>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</si>
  <si>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</si>
  <si>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</si>
  <si>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</si>
  <si>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</si>
  <si>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</si>
  <si>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</si>
  <si>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</si>
  <si>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</si>
  <si>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</si>
  <si>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</si>
  <si>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</si>
  <si>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</si>
  <si>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</si>
  <si>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</si>
  <si>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</si>
  <si>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</si>
  <si>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</si>
  <si>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</si>
  <si>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</si>
  <si>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</si>
  <si>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</si>
  <si>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</si>
  <si>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</si>
  <si>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</si>
  <si>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</si>
  <si>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</si>
  <si>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</si>
  <si>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</si>
  <si>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</si>
  <si>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</si>
  <si>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</si>
  <si>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</si>
  <si>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</si>
  <si>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</si>
  <si>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</si>
  <si>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</si>
  <si>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</si>
  <si>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</si>
  <si>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</si>
  <si>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</si>
  <si>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</si>
  <si>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</si>
  <si>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</si>
  <si>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</si>
  <si>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</si>
  <si>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</si>
  <si>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</si>
  <si>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</si>
  <si>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</si>
  <si>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</si>
  <si>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</si>
  <si>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</si>
  <si>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</si>
  <si>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</si>
  <si>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</si>
  <si>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</si>
  <si>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</si>
  <si>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</si>
  <si>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</si>
  <si>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</si>
  <si>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</si>
  <si>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</si>
  <si>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</si>
  <si>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</si>
  <si>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</si>
  <si>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</si>
  <si>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</si>
  <si>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</si>
  <si>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</si>
  <si>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</si>
  <si>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</si>
  <si>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</si>
  <si>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</si>
  <si>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</si>
  <si>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</si>
  <si>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</si>
  <si>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</si>
  <si>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</si>
  <si>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</si>
  <si>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</si>
  <si>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</si>
  <si>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</si>
  <si>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</si>
  <si>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</si>
  <si>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</si>
  <si>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</si>
  <si>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</si>
  <si>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</si>
  <si>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</si>
  <si>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</si>
  <si>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</si>
  <si>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</si>
  <si>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</si>
  <si>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</si>
  <si>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</si>
  <si>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</si>
  <si>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</si>
  <si>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</si>
  <si>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</si>
  <si>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</si>
  <si>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</si>
  <si>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</si>
  <si>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</si>
  <si>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</si>
  <si>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</si>
  <si>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</si>
  <si>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</si>
  <si>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</si>
  <si>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</si>
  <si>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</si>
  <si>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</si>
  <si>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</si>
  <si>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</si>
  <si>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</si>
  <si>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</si>
  <si>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</si>
  <si>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</si>
  <si>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</si>
  <si>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</si>
  <si>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</si>
  <si>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</si>
  <si>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</si>
  <si>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</si>
  <si>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</si>
  <si>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</si>
  <si>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</si>
  <si>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</si>
  <si>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</si>
  <si>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</si>
  <si>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</si>
  <si>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</si>
  <si>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</si>
  <si>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</si>
  <si>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</si>
  <si>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</si>
  <si>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</si>
  <si>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</si>
  <si>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</si>
  <si>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</si>
  <si>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</si>
  <si>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</si>
  <si>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</si>
  <si>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</si>
  <si>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</si>
  <si>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</si>
  <si>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</si>
  <si>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</si>
  <si>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</si>
  <si>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</si>
  <si>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</si>
  <si>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</si>
  <si>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</si>
  <si>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</si>
  <si>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</si>
  <si>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</si>
  <si>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</si>
  <si>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</si>
  <si>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</si>
  <si>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</si>
  <si>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</si>
  <si>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</si>
  <si>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</si>
  <si>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</si>
  <si>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</si>
  <si>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</si>
  <si>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</si>
  <si>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</si>
  <si>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</si>
  <si>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</si>
  <si>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</si>
  <si>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</si>
  <si>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</si>
  <si>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</si>
  <si>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</si>
  <si>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</si>
  <si>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</si>
  <si>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</si>
  <si>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</si>
  <si>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</si>
  <si>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</si>
  <si>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</si>
  <si>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</si>
  <si>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</si>
  <si>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</si>
  <si>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</si>
  <si>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</si>
  <si>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</si>
  <si>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</si>
  <si>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</si>
  <si>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</si>
  <si>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</si>
  <si>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</si>
  <si>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</si>
  <si>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</si>
  <si>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</si>
  <si>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</si>
  <si>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</si>
  <si>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</si>
  <si>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</si>
  <si>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</si>
  <si>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</si>
  <si>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</si>
  <si>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</si>
  <si>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</si>
  <si>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</si>
  <si>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</si>
  <si>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</si>
  <si>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</si>
  <si>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</si>
  <si>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</si>
  <si>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</si>
  <si>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</si>
  <si>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</si>
  <si>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</si>
  <si>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</si>
  <si>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</si>
  <si>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</si>
  <si>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</si>
  <si>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</si>
  <si>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</si>
  <si>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</si>
  <si>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</si>
  <si>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</si>
  <si>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</si>
  <si>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</si>
  <si>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</si>
  <si>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</si>
  <si>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</si>
  <si>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</si>
  <si>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</si>
  <si>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</si>
  <si>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</si>
  <si>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</si>
  <si>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</si>
  <si>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</si>
  <si>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</si>
  <si>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</si>
  <si>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</si>
  <si>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</si>
  <si>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</si>
  <si>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</si>
  <si>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</si>
  <si>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</si>
  <si>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</si>
  <si>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</si>
  <si>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</si>
  <si>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</si>
  <si>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</si>
  <si>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</si>
  <si>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</si>
  <si>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</si>
  <si>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</si>
  <si>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</si>
  <si>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</si>
  <si>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</si>
  <si>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</si>
  <si>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</si>
  <si>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</si>
  <si>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</si>
  <si>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</si>
  <si>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</si>
  <si>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</si>
  <si>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</si>
  <si>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</si>
  <si>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</si>
  <si>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</si>
  <si>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</si>
  <si>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</si>
  <si>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</si>
  <si>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</si>
  <si>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</si>
  <si>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</si>
  <si>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</si>
  <si>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</si>
  <si>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</si>
  <si>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</si>
  <si>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</si>
  <si>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</si>
  <si>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</si>
  <si>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</si>
  <si>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</si>
  <si>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</si>
  <si>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</si>
  <si>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</si>
  <si>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</si>
  <si>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</si>
  <si>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</si>
  <si>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</si>
  <si>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</si>
  <si>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</si>
  <si>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</si>
  <si>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</si>
  <si>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</si>
  <si>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</si>
  <si>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</si>
  <si>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</si>
  <si>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</si>
  <si>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</si>
  <si>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</si>
  <si>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</si>
  <si>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</si>
  <si>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</si>
  <si>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</si>
  <si>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</si>
  <si>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</si>
  <si>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</si>
  <si>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</si>
  <si>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</si>
  <si>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</si>
  <si>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</si>
  <si>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</si>
  <si>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</si>
  <si>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</si>
  <si>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</si>
  <si>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</si>
  <si>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</si>
  <si>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</si>
  <si>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</si>
  <si>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</si>
  <si>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</si>
  <si>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</si>
  <si>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</si>
  <si>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</si>
  <si>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</si>
  <si>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</si>
  <si>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</si>
  <si>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</si>
  <si>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</si>
  <si>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</si>
  <si>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</si>
  <si>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</si>
  <si>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</si>
  <si>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</si>
  <si>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</si>
  <si>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</si>
  <si>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</si>
  <si>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</si>
  <si>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</si>
  <si>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</si>
  <si>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</si>
  <si>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</si>
  <si>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</si>
  <si>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</si>
  <si>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</si>
  <si>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</si>
  <si>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</si>
  <si>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</si>
  <si>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</si>
  <si>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</si>
  <si>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</si>
  <si>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</si>
  <si>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</si>
  <si>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</si>
  <si>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</si>
  <si>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</si>
  <si>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</si>
  <si>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</si>
  <si>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</si>
  <si>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</si>
  <si>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</si>
  <si>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</si>
  <si>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</si>
  <si>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</si>
  <si>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</si>
  <si>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</si>
  <si>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</si>
  <si>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</si>
  <si>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</si>
  <si>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</si>
  <si>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</si>
  <si>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</si>
  <si>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</si>
  <si>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</si>
  <si>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</si>
  <si>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</si>
  <si>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</si>
  <si>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</si>
  <si>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</si>
  <si>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</si>
  <si>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</si>
  <si>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</si>
  <si>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</si>
  <si>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</si>
  <si>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</si>
  <si>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</si>
  <si>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</si>
  <si>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</si>
  <si>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</si>
  <si>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</si>
  <si>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</si>
  <si>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</si>
  <si>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</si>
  <si>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</si>
  <si>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</si>
  <si>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</si>
  <si>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</si>
  <si>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</si>
  <si>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</si>
  <si>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</si>
  <si>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</si>
  <si>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</si>
  <si>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</si>
  <si>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</si>
  <si>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</si>
  <si>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</si>
  <si>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</si>
  <si>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</si>
  <si>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</si>
  <si>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</si>
  <si>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</si>
  <si>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</si>
  <si>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</si>
  <si>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</si>
  <si>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</si>
  <si>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</si>
  <si>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</si>
  <si>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</si>
  <si>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</si>
  <si>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</si>
  <si>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</si>
  <si>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</si>
  <si>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</si>
  <si>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</si>
  <si>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</si>
  <si>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</si>
  <si>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</si>
  <si>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</si>
  <si>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</si>
  <si>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</si>
  <si>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</si>
  <si>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</si>
  <si>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</si>
  <si>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</si>
  <si>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</si>
  <si>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</si>
  <si>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</si>
  <si>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</si>
  <si>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</si>
  <si>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</si>
  <si>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</si>
  <si>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</si>
  <si>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</si>
  <si>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</si>
  <si>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</si>
  <si>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</si>
  <si>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</si>
  <si>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</si>
  <si>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</si>
  <si>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</si>
  <si>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</si>
  <si>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</si>
  <si>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</si>
  <si>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</si>
  <si>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</si>
  <si>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</si>
  <si>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</si>
  <si>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</si>
  <si>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</si>
  <si>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</si>
  <si>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</si>
  <si>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</si>
  <si>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</si>
  <si>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</si>
  <si>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</si>
  <si>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</si>
  <si>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</si>
  <si>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</si>
  <si>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</si>
  <si>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</si>
  <si>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</si>
  <si>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</si>
  <si>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</si>
  <si>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</si>
  <si>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</si>
  <si>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</si>
  <si>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</si>
  <si>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</si>
  <si>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</si>
  <si>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</si>
  <si>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</si>
  <si>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</si>
  <si>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</si>
  <si>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</si>
  <si>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</si>
  <si>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</si>
  <si>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</si>
  <si>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</si>
  <si>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</si>
  <si>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</si>
  <si>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</si>
  <si>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</si>
  <si>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</si>
  <si>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</si>
  <si>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</si>
  <si>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</si>
  <si>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</si>
  <si>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</si>
  <si>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</si>
  <si>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</si>
  <si>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</si>
  <si>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</si>
  <si>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</si>
  <si>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</si>
  <si>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</si>
  <si>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</si>
  <si>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</si>
  <si>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</si>
  <si>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</si>
  <si>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</si>
  <si>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</si>
  <si>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</si>
  <si>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</si>
  <si>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</si>
  <si>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</si>
  <si>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</si>
  <si>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</si>
  <si>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</si>
  <si>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</si>
  <si>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</si>
  <si>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</si>
  <si>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</si>
  <si>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</si>
  <si>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</si>
  <si>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</si>
  <si>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</si>
  <si>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</si>
  <si>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</si>
  <si>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</si>
  <si>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</si>
  <si>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</si>
  <si>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</si>
  <si>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</si>
  <si>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</si>
  <si>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</si>
  <si>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</si>
  <si>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</si>
  <si>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</si>
  <si>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</si>
  <si>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</si>
  <si>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</si>
  <si>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</si>
  <si>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</si>
  <si>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</si>
  <si>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</si>
  <si>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</si>
  <si>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</si>
  <si>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</si>
  <si>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</si>
  <si>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</si>
  <si>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</si>
  <si>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</si>
  <si>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</si>
  <si>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</si>
  <si>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</si>
  <si>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</si>
  <si>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</si>
  <si>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</si>
  <si>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</si>
  <si>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</si>
  <si>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</si>
  <si>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</si>
  <si>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</si>
  <si>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</si>
  <si>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</si>
  <si>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</si>
  <si>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</si>
  <si>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</si>
  <si>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</si>
  <si>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</si>
  <si>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</si>
  <si>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</si>
  <si>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</si>
  <si>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</si>
  <si>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</si>
  <si>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</si>
  <si>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</si>
  <si>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</si>
  <si>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</si>
  <si>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</si>
  <si>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</si>
  <si>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</si>
  <si>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</si>
  <si>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</si>
  <si>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</si>
  <si>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</si>
  <si>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</si>
  <si>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</si>
  <si>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</si>
  <si>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</si>
  <si>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</si>
  <si>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</si>
  <si>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</si>
  <si>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</si>
  <si>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</si>
  <si>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</si>
  <si>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</si>
  <si>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</si>
  <si>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</si>
  <si>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</si>
  <si>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</si>
  <si>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</si>
  <si>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</si>
  <si>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</si>
  <si>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</si>
  <si>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</si>
  <si>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</si>
  <si>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</si>
  <si>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</si>
  <si>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</si>
  <si>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</si>
  <si>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</si>
  <si>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</si>
  <si>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</si>
  <si>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</si>
  <si>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</si>
  <si>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</si>
  <si>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</si>
  <si>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</si>
  <si>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</si>
  <si>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</si>
  <si>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</si>
  <si>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</si>
  <si>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</si>
  <si>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</si>
  <si>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</si>
  <si>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</si>
  <si>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</si>
  <si>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</si>
  <si>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</si>
  <si>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</si>
  <si>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</si>
  <si>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</si>
  <si>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</si>
  <si>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</si>
  <si>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</si>
  <si>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</si>
  <si>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</si>
  <si>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</si>
  <si>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</si>
  <si>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</si>
  <si>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</si>
  <si>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</si>
  <si>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</si>
  <si>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</si>
  <si>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</si>
  <si>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</si>
  <si>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</si>
  <si>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</si>
  <si>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</si>
  <si>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</si>
  <si>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</si>
  <si>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</si>
  <si>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</si>
  <si>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</si>
  <si>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</si>
  <si>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</si>
  <si>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</si>
  <si>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</si>
  <si>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</si>
  <si>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</si>
  <si>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</si>
  <si>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</si>
  <si>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</si>
  <si>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</si>
  <si>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</si>
  <si>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</si>
  <si>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</si>
  <si>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</si>
  <si>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</si>
  <si>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</si>
  <si>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</si>
  <si>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</si>
  <si>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</si>
  <si>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</si>
  <si>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</si>
  <si>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</si>
  <si>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</si>
  <si>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</si>
  <si>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</si>
  <si>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</si>
  <si>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</si>
  <si>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</si>
  <si>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</si>
  <si>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</si>
  <si>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</si>
  <si>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</si>
  <si>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</si>
  <si>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</si>
  <si>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</si>
  <si>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</si>
  <si>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</si>
  <si>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</si>
  <si>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</si>
  <si>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</si>
  <si>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</si>
  <si>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</si>
  <si>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</si>
  <si>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</si>
  <si>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</si>
  <si>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</si>
  <si>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</si>
  <si>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</si>
  <si>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</si>
  <si>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</si>
  <si>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</si>
  <si>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</si>
  <si>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</si>
  <si>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</si>
  <si>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</si>
  <si>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</si>
  <si>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</si>
  <si>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</si>
  <si>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</si>
  <si>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</si>
  <si>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</si>
  <si>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</si>
  <si>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</si>
  <si>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</si>
  <si>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</si>
  <si>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</si>
  <si>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</si>
  <si>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</si>
  <si>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</si>
  <si>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</si>
  <si>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</si>
  <si>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</si>
  <si>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</si>
  <si>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</si>
  <si>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</si>
  <si>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</si>
  <si>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</si>
  <si>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</si>
  <si>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</si>
  <si>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</si>
  <si>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</si>
  <si>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</si>
  <si>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</si>
  <si>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</si>
  <si>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</si>
  <si>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</si>
  <si>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</si>
  <si>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</si>
  <si>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</si>
  <si>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</si>
  <si>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</si>
  <si>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</si>
  <si>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</si>
  <si>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</si>
  <si>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</si>
  <si>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</si>
  <si>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</si>
  <si>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</si>
  <si>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</si>
  <si>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</si>
  <si>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</si>
  <si>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</si>
  <si>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</si>
  <si>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</si>
  <si>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</si>
  <si>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</si>
  <si>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</si>
  <si>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</si>
  <si>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</si>
  <si>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</si>
  <si>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</si>
  <si>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</si>
  <si>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</si>
  <si>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</si>
  <si>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</si>
  <si>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</si>
  <si>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</si>
  <si>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</si>
  <si>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</si>
  <si>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</si>
  <si>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</si>
  <si>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</si>
  <si>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</si>
  <si>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</si>
  <si>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</si>
  <si>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</si>
  <si>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</si>
  <si>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</si>
  <si>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</si>
  <si>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</si>
  <si>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</si>
  <si>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</si>
  <si>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</si>
  <si>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</si>
  <si>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</si>
  <si>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</si>
  <si>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</si>
  <si>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</si>
  <si>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</si>
  <si>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</si>
  <si>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</si>
  <si>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</si>
  <si>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</si>
  <si>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</si>
  <si>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</si>
  <si>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</si>
  <si>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</si>
  <si>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</si>
  <si>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</si>
  <si>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</si>
  <si>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</si>
  <si>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</si>
  <si>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</si>
  <si>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</si>
  <si>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</si>
  <si>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</si>
  <si>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</si>
  <si>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</si>
  <si>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</si>
  <si>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</si>
  <si>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</si>
  <si>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</si>
  <si>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</si>
  <si>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</si>
  <si>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</si>
  <si>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</si>
  <si>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</si>
  <si>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</si>
  <si>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</si>
  <si>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</si>
  <si>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</si>
  <si>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</si>
  <si>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</si>
  <si>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</si>
  <si>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</si>
  <si>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</si>
  <si>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</si>
  <si>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</si>
  <si>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</si>
  <si>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</si>
  <si>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</si>
  <si>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</si>
  <si>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</si>
  <si>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</si>
  <si>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</si>
  <si>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</si>
  <si>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</si>
  <si>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</si>
  <si>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</si>
  <si>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</si>
  <si>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</si>
  <si>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</si>
  <si>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</si>
  <si>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</si>
  <si>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</si>
  <si>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</si>
  <si>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</si>
  <si>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</si>
  <si>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</si>
  <si>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</si>
  <si>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</si>
  <si>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</si>
  <si>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</si>
  <si>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</si>
  <si>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</si>
  <si>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</si>
  <si>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</si>
  <si>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</si>
  <si>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</si>
  <si>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</si>
  <si>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</si>
  <si>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</si>
  <si>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</si>
  <si>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</si>
  <si>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</si>
  <si>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</si>
  <si>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</si>
  <si>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</si>
  <si>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</si>
  <si>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</si>
  <si>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</si>
  <si>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</si>
  <si>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</si>
  <si>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</si>
  <si>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</si>
  <si>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</si>
  <si>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</si>
  <si>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</si>
  <si>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</si>
  <si>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</si>
  <si>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</si>
  <si>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</si>
  <si>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</si>
  <si>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</si>
  <si>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</si>
  <si>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</si>
  <si>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</si>
  <si>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</si>
  <si>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</si>
  <si>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</si>
  <si>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</si>
  <si>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</si>
  <si>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</si>
  <si>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</si>
  <si>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</si>
  <si>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</si>
  <si>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</si>
  <si>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</si>
  <si>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</si>
  <si>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</si>
  <si>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</si>
  <si>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</si>
  <si>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</si>
  <si>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</si>
  <si>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</si>
  <si>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</si>
  <si>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</si>
  <si>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</si>
  <si>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</si>
  <si>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</si>
  <si>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</si>
  <si>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</si>
  <si>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</si>
  <si>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</si>
  <si>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</si>
  <si>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</si>
  <si>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</si>
  <si>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</si>
  <si>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</si>
  <si>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</si>
  <si>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</si>
  <si>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</si>
  <si>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</si>
  <si>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</si>
  <si>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</si>
  <si>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</si>
  <si>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</si>
  <si>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</si>
  <si>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</si>
  <si>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</si>
  <si>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</si>
  <si>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</si>
  <si>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</si>
  <si>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</si>
  <si>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</si>
  <si>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</si>
  <si>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</si>
  <si>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</si>
  <si>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</si>
  <si>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</si>
  <si>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</si>
  <si>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</si>
  <si>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</si>
  <si>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</si>
  <si>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</si>
  <si>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</si>
  <si>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</si>
  <si>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</si>
  <si>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</si>
  <si>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</si>
  <si>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</si>
  <si>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</si>
  <si>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</si>
  <si>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</si>
  <si>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</si>
  <si>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</si>
  <si>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</si>
  <si>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</si>
  <si>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</si>
  <si>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</si>
  <si>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</si>
  <si>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</si>
  <si>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</si>
  <si>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</si>
  <si>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</si>
  <si>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</si>
  <si>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</si>
  <si>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</si>
  <si>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</si>
  <si>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</si>
  <si>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</si>
  <si>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</si>
  <si>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</si>
  <si>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</si>
  <si>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</si>
  <si>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</si>
  <si>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</si>
  <si>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</si>
  <si>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</si>
  <si>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</si>
  <si>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</si>
  <si>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</si>
  <si>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</si>
  <si>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</si>
  <si>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</si>
  <si>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</si>
  <si>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</si>
  <si>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</si>
  <si>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</si>
  <si>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</si>
  <si>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</si>
  <si>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</si>
  <si>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</si>
  <si>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</si>
  <si>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</si>
  <si>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</si>
  <si>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</si>
  <si>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</si>
  <si>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</si>
  <si>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</si>
  <si>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</si>
  <si>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</si>
  <si>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</si>
  <si>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</si>
  <si>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</si>
  <si>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</si>
  <si>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</si>
  <si>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</si>
  <si>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</si>
  <si>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</si>
  <si>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</si>
  <si>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</si>
  <si>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</si>
  <si>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</si>
  <si>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</si>
  <si>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</si>
  <si>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</si>
  <si>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</si>
  <si>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</si>
  <si>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</si>
  <si>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</si>
  <si>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</si>
  <si>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</si>
  <si>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</si>
  <si>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</si>
  <si>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</si>
  <si>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</si>
  <si>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</si>
  <si>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</si>
  <si>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</si>
  <si>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</si>
  <si>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</si>
  <si>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</si>
  <si>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</si>
  <si>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</si>
  <si>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</si>
  <si>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</si>
  <si>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</si>
  <si>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</si>
  <si>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</si>
  <si>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</si>
  <si>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</si>
  <si>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</si>
  <si>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</si>
  <si>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</si>
  <si>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</si>
  <si>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</si>
  <si>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</si>
  <si>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</si>
  <si>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</si>
  <si>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</si>
  <si>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</si>
  <si>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</si>
  <si>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</si>
  <si>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</si>
  <si>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</si>
  <si>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</si>
  <si>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</si>
  <si>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</si>
  <si>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</si>
  <si>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</si>
  <si>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</si>
  <si>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</si>
  <si>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</si>
  <si>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</si>
  <si>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</si>
  <si>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</si>
  <si>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</si>
  <si>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</si>
  <si>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</si>
  <si>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</si>
  <si>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</si>
  <si>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</si>
  <si>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</si>
  <si>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</si>
  <si>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</si>
  <si>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</si>
  <si>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</si>
  <si>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</si>
  <si>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</si>
  <si>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</si>
  <si>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</si>
  <si>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</si>
  <si>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</si>
  <si>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</si>
  <si>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</si>
  <si>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</si>
  <si>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</si>
  <si>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</si>
  <si>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</si>
  <si>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</si>
  <si>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</si>
  <si>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</si>
  <si>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</si>
  <si>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</si>
  <si>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</si>
  <si>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</si>
  <si>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</si>
  <si>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</si>
  <si>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</si>
  <si>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</si>
  <si>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</si>
  <si>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</si>
  <si>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</si>
  <si>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</si>
  <si>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</si>
  <si>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</si>
  <si>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</si>
  <si>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</si>
  <si>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</si>
  <si>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</si>
  <si>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</si>
  <si>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</si>
  <si>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</si>
  <si>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</si>
  <si>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</si>
  <si>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</si>
  <si>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</si>
  <si>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</si>
  <si>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</si>
  <si>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</si>
  <si>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</si>
  <si>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</si>
  <si>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</si>
  <si>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</si>
  <si>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</si>
  <si>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</si>
  <si>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</si>
  <si>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</si>
  <si>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</si>
  <si>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</si>
  <si>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</si>
  <si>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</si>
  <si>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</si>
  <si>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</si>
  <si>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</si>
  <si>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</si>
  <si>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</si>
  <si>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</si>
  <si>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</si>
  <si>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</si>
  <si>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</si>
  <si>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</si>
  <si>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</si>
  <si>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</si>
  <si>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</si>
  <si>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</si>
  <si>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</si>
  <si>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</si>
  <si>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</si>
  <si>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</si>
  <si>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</si>
  <si>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</si>
  <si>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</si>
  <si>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</si>
  <si>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</si>
  <si>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</si>
  <si>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</si>
  <si>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</si>
  <si>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</si>
  <si>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</si>
  <si>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</si>
  <si>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</si>
  <si>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</si>
  <si>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</si>
  <si>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</si>
  <si>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</si>
  <si>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</si>
  <si>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</si>
  <si>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</si>
  <si>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</si>
  <si>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</si>
  <si>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</si>
  <si>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</si>
  <si>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</si>
  <si>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</si>
  <si>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</si>
  <si>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</si>
  <si>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</si>
  <si>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</si>
  <si>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</si>
  <si>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</si>
  <si>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</si>
  <si>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</si>
  <si>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</si>
  <si>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</si>
  <si>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</si>
  <si>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</si>
  <si>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</si>
  <si>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</si>
  <si>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</si>
  <si>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</si>
  <si>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</si>
  <si>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</si>
  <si>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</si>
  <si>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</si>
  <si>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</si>
  <si>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</si>
  <si>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</si>
  <si>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</si>
  <si>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</si>
  <si>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</si>
  <si>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</si>
  <si>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</si>
  <si>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</si>
  <si>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</si>
  <si>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</si>
  <si>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</si>
  <si>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</si>
  <si>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</si>
  <si>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</si>
  <si>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</si>
  <si>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</si>
  <si>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</si>
  <si>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</si>
  <si>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</si>
  <si>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</si>
  <si>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</si>
  <si>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</si>
  <si>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</si>
  <si>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</si>
  <si>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</si>
  <si>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</si>
  <si>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</si>
  <si>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</si>
  <si>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</si>
  <si>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</si>
  <si>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</si>
  <si>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</si>
  <si>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</si>
  <si>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</si>
  <si>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</si>
  <si>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</si>
  <si>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</si>
  <si>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</si>
  <si>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</si>
  <si>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</si>
  <si>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</si>
  <si>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</si>
  <si>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</si>
  <si>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</si>
  <si>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</si>
  <si>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</si>
  <si>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</si>
  <si>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</si>
  <si>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</si>
  <si>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</si>
  <si>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</si>
  <si>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</si>
  <si>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</si>
  <si>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</si>
  <si>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</si>
  <si>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</si>
  <si>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</si>
  <si>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</si>
  <si>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</si>
  <si>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</si>
  <si>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</si>
  <si>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</si>
  <si>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</si>
  <si>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</si>
  <si>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</si>
  <si>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</si>
  <si>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</si>
  <si>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</si>
  <si>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</si>
  <si>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</si>
  <si>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</si>
  <si>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</si>
  <si>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</si>
  <si>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</si>
  <si>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</si>
  <si>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</si>
  <si>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</si>
  <si>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</si>
  <si>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</si>
  <si>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</si>
  <si>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</si>
  <si>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</si>
  <si>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</si>
  <si>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</si>
  <si>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</si>
  <si>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</si>
  <si>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</si>
  <si>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</si>
  <si>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</si>
  <si>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</si>
  <si>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</si>
  <si>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</si>
  <si>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</si>
  <si>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</si>
  <si>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</si>
  <si>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</si>
  <si>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</si>
  <si>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</si>
  <si>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</si>
  <si>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</si>
  <si>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</si>
  <si>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</si>
  <si>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</si>
  <si>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</si>
  <si>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</si>
  <si>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</si>
  <si>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</si>
  <si>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</si>
  <si>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</si>
  <si>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</si>
  <si>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</si>
  <si>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</si>
  <si>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</si>
  <si>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</si>
  <si>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</si>
  <si>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</si>
  <si>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</si>
  <si>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</si>
  <si>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</si>
  <si>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</si>
  <si>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</si>
  <si>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</si>
  <si>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</si>
  <si>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</si>
  <si>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</si>
  <si>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</si>
  <si>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</si>
  <si>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</si>
  <si>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</si>
  <si>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</si>
  <si>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</si>
  <si>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</si>
  <si>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</si>
  <si>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</si>
  <si>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</si>
  <si>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</si>
  <si>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</si>
  <si>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</si>
  <si>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</si>
  <si>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</si>
  <si>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</si>
  <si>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</si>
  <si>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</si>
  <si>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</si>
  <si>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</si>
  <si>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</si>
  <si>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</si>
  <si>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</si>
  <si>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</si>
  <si>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</si>
  <si>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</si>
  <si>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</si>
  <si>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</si>
  <si>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</si>
  <si>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</si>
  <si>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</si>
  <si>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</si>
  <si>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</si>
  <si>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</si>
  <si>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</si>
  <si>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</si>
  <si>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</si>
  <si>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</si>
  <si>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</si>
  <si>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</si>
  <si>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</si>
  <si>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</si>
  <si>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</si>
  <si>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</si>
  <si>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</si>
  <si>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</si>
  <si>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</si>
  <si>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</si>
  <si>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</si>
  <si>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</si>
  <si>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</si>
  <si>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</si>
  <si>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</si>
  <si>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</si>
  <si>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</si>
  <si>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</si>
  <si>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</si>
  <si>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</si>
  <si>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</si>
  <si>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</si>
  <si>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</si>
  <si>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</si>
  <si>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</si>
  <si>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</si>
  <si>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</si>
  <si>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</si>
  <si>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</si>
  <si>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</si>
  <si>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</si>
  <si>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</si>
  <si>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</si>
  <si>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</si>
  <si>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</si>
  <si>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</si>
  <si>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</si>
  <si>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</si>
  <si>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</si>
  <si>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</si>
  <si>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</si>
  <si>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</si>
  <si>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</si>
  <si>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</si>
  <si>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</si>
  <si>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</si>
  <si>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</si>
  <si>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</si>
  <si>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</si>
  <si>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</si>
  <si>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</si>
  <si>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</si>
  <si>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</si>
  <si>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</si>
  <si>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</si>
  <si>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</si>
  <si>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</si>
  <si>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</si>
  <si>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</si>
  <si>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</si>
  <si>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</si>
  <si>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</si>
  <si>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</si>
  <si>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</si>
  <si>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</si>
  <si>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</si>
  <si>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</si>
  <si>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</si>
  <si>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</si>
  <si>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</si>
  <si>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</si>
  <si>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</si>
  <si>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</si>
  <si>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</si>
  <si>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</si>
  <si>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</si>
  <si>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</si>
  <si>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</si>
  <si>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</si>
  <si>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</si>
  <si>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</si>
  <si>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</si>
  <si>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</si>
  <si>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</si>
  <si>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</si>
  <si>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</si>
  <si>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</si>
  <si>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</si>
  <si>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</si>
  <si>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</si>
  <si>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</si>
  <si>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</si>
  <si>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</si>
  <si>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</si>
  <si>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</si>
  <si>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</si>
  <si>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</si>
  <si>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</si>
  <si>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</si>
  <si>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</si>
  <si>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</si>
  <si>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</si>
  <si>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</si>
  <si>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</si>
  <si>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</si>
  <si>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</si>
  <si>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</si>
  <si>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</si>
  <si>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</si>
  <si>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</si>
  <si>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</si>
  <si>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</si>
  <si>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</si>
  <si>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</si>
  <si>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</si>
  <si>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</si>
  <si>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</si>
  <si>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</si>
  <si>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</si>
  <si>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</si>
  <si>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</si>
  <si>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</si>
  <si>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</si>
  <si>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</si>
  <si>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</si>
  <si>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</si>
  <si>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</si>
  <si>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</si>
  <si>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</si>
  <si>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</si>
  <si>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</si>
  <si>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</si>
  <si>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</si>
  <si>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</si>
  <si>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</si>
  <si>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</si>
  <si>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</si>
  <si>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</si>
  <si>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</si>
  <si>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</si>
  <si>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</si>
  <si>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</si>
  <si>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</si>
  <si>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</si>
  <si>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</si>
  <si>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</si>
  <si>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</si>
  <si>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</si>
  <si>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</si>
  <si>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</si>
  <si>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</si>
  <si>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</si>
  <si>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</si>
  <si>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</si>
  <si>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</si>
  <si>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</si>
  <si>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</si>
  <si>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</si>
  <si>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</si>
  <si>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</si>
  <si>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</si>
  <si>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</si>
  <si>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</si>
  <si>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</si>
  <si>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</si>
  <si>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</si>
  <si>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</si>
  <si>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</si>
  <si>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</si>
  <si>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</si>
  <si>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</si>
  <si>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</si>
  <si>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</si>
  <si>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</si>
  <si>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</si>
  <si>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</si>
  <si>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</si>
  <si>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</si>
  <si>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</si>
  <si>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</si>
  <si>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</si>
  <si>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</si>
  <si>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</si>
  <si>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</si>
  <si>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</si>
  <si>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</si>
  <si>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</si>
  <si>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</si>
  <si>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</si>
  <si>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</si>
  <si>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</si>
  <si>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</si>
  <si>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</si>
  <si>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</si>
  <si>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</si>
  <si>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</si>
  <si>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</si>
  <si>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</si>
  <si>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</si>
  <si>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</si>
  <si>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</si>
  <si>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</si>
  <si>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</si>
  <si>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</si>
  <si>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</si>
  <si>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</si>
  <si>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</si>
  <si>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</si>
  <si>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</si>
  <si>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</si>
  <si>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</si>
  <si>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</si>
  <si>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</si>
  <si>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</si>
  <si>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</si>
  <si>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</si>
  <si>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</si>
  <si>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</si>
  <si>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</si>
  <si>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</si>
  <si>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</si>
  <si>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</si>
  <si>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</si>
  <si>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</si>
  <si>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</si>
  <si>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</si>
  <si>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</si>
  <si>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</si>
  <si>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</si>
  <si>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</si>
  <si>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</si>
  <si>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</si>
  <si>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</si>
  <si>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</si>
  <si>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</si>
  <si>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</si>
  <si>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</si>
  <si>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</si>
  <si>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</si>
  <si>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</si>
  <si>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</si>
  <si>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</si>
  <si>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</si>
  <si>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</si>
  <si>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</si>
  <si>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</si>
  <si>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</si>
  <si>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</si>
  <si>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</si>
  <si>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</si>
  <si>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</si>
  <si>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</si>
  <si>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</si>
  <si>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</si>
  <si>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</si>
  <si>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</si>
  <si>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</si>
  <si>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</si>
  <si>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</si>
  <si>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</si>
  <si>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</si>
  <si>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</si>
  <si>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</si>
  <si>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</si>
  <si>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</si>
  <si>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</si>
  <si>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</si>
  <si>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</si>
  <si>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</si>
  <si>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</si>
  <si>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</si>
  <si>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</si>
  <si>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</si>
  <si>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</si>
  <si>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</si>
  <si>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</si>
  <si>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</si>
  <si>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</si>
  <si>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</si>
  <si>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</si>
  <si>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</si>
  <si>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</si>
  <si>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</si>
  <si>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</si>
  <si>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</si>
  <si>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</si>
  <si>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</si>
  <si>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</si>
  <si>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</si>
  <si>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</si>
  <si>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</si>
  <si>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</si>
  <si>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</si>
  <si>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</si>
  <si>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</si>
  <si>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</si>
  <si>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</si>
  <si>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</si>
  <si>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</si>
  <si>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</si>
  <si>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</si>
  <si>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</si>
  <si>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</si>
  <si>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</si>
  <si>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</si>
  <si>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</si>
  <si>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</si>
  <si>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</si>
  <si>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</si>
  <si>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</si>
  <si>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</si>
  <si>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</si>
  <si>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</si>
  <si>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</si>
  <si>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</si>
  <si>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</si>
  <si>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</si>
  <si>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</si>
  <si>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</si>
  <si>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</si>
  <si>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</si>
  <si>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</si>
  <si>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</si>
  <si>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</si>
  <si>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</si>
  <si>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</si>
  <si>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</si>
  <si>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</si>
  <si>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</si>
  <si>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</si>
  <si>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</si>
  <si>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</si>
  <si>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</si>
  <si>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</si>
  <si>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</si>
  <si>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</si>
  <si>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</si>
  <si>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</si>
  <si>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</si>
  <si>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</si>
  <si>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</si>
  <si>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</si>
  <si>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</si>
  <si>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</si>
  <si>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</si>
  <si>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</si>
  <si>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</si>
  <si>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</si>
  <si>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</si>
  <si>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</si>
  <si>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</si>
  <si>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</si>
  <si>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</si>
  <si>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</si>
  <si>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</si>
  <si>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</si>
  <si>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</si>
  <si>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</si>
  <si>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</si>
  <si>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</si>
  <si>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</si>
  <si>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</si>
  <si>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</si>
  <si>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</si>
  <si>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</si>
  <si>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</si>
  <si>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</si>
  <si>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</si>
  <si>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</si>
  <si>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</si>
  <si>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</si>
  <si>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</si>
  <si>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</si>
  <si>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</si>
  <si>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</si>
  <si>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</si>
  <si>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</si>
  <si>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</si>
  <si>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</si>
  <si>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</si>
  <si>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</si>
  <si>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</si>
  <si>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</si>
  <si>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</si>
  <si>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</si>
  <si>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</si>
  <si>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</si>
  <si>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</si>
  <si>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</si>
  <si>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</si>
  <si>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</si>
  <si>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</si>
  <si>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</si>
  <si>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</si>
  <si>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</si>
  <si>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</si>
  <si>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</si>
  <si>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</si>
  <si>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</si>
  <si>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</si>
  <si>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</si>
  <si>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</si>
  <si>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</si>
  <si>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</si>
  <si>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</si>
  <si>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</si>
  <si>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</si>
  <si>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</si>
  <si>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</si>
  <si>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</si>
  <si>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</si>
  <si>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</si>
  <si>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</si>
  <si>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</si>
  <si>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</si>
  <si>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</si>
  <si>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</si>
  <si>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</si>
  <si>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</si>
  <si>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</si>
  <si>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</si>
  <si>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</si>
  <si>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</si>
  <si>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</si>
  <si>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</si>
  <si>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</si>
  <si>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</si>
  <si>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</si>
  <si>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</si>
  <si>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</si>
  <si>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</si>
  <si>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</si>
  <si>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</si>
  <si>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</si>
  <si>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</si>
  <si>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</si>
  <si>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</si>
  <si>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</si>
  <si>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</si>
  <si>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</si>
  <si>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</si>
  <si>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</si>
  <si>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</si>
  <si>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</si>
  <si>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</si>
  <si>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</si>
  <si>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</si>
  <si>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</si>
  <si>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</si>
  <si>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</si>
  <si>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</si>
  <si>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</si>
  <si>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</si>
  <si>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</si>
  <si>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</si>
  <si>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</si>
  <si>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</si>
  <si>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</si>
  <si>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</si>
  <si>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</si>
  <si>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</si>
  <si>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</si>
  <si>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</si>
  <si>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</si>
  <si>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</si>
  <si>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</si>
  <si>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</si>
  <si>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</si>
  <si>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</si>
  <si>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</si>
  <si>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</si>
  <si>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</si>
  <si>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</si>
  <si>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</si>
  <si>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</si>
  <si>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</si>
  <si>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</si>
  <si>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</si>
  <si>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</si>
  <si>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</si>
  <si>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</si>
  <si>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</si>
  <si>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</si>
  <si>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</si>
  <si>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</si>
  <si>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</si>
  <si>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</si>
  <si>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</si>
  <si>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</si>
  <si>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</si>
  <si>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</si>
  <si>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</si>
  <si>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</si>
  <si>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</si>
  <si>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</si>
  <si>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</si>
  <si>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</si>
  <si>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</si>
  <si>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</si>
  <si>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</si>
  <si>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</si>
  <si>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</si>
  <si>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</si>
  <si>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</si>
  <si>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</si>
  <si>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</si>
  <si>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</si>
  <si>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</si>
  <si>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</si>
  <si>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</si>
  <si>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</si>
  <si>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</si>
  <si>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</si>
  <si>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</si>
  <si>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</si>
  <si>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</si>
  <si>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</si>
  <si>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</si>
  <si>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</si>
  <si>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</si>
  <si>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</si>
  <si>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</si>
  <si>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</si>
  <si>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</si>
  <si>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</si>
  <si>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</si>
  <si>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</si>
  <si>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</si>
  <si>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</si>
  <si>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</si>
  <si>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</si>
  <si>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</si>
  <si>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</si>
  <si>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</si>
  <si>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</si>
  <si>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</si>
  <si>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</si>
  <si>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</si>
  <si>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</si>
  <si>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</si>
  <si>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</si>
  <si>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</si>
  <si>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</si>
  <si>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</si>
  <si>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</si>
  <si>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</si>
  <si>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</si>
  <si>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</si>
  <si>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</si>
  <si>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</si>
  <si>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</si>
  <si>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</si>
  <si>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</si>
  <si>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</si>
  <si>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</si>
  <si>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</si>
  <si>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</si>
  <si>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</si>
  <si>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</si>
  <si>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</si>
  <si>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</si>
  <si>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</si>
  <si>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</si>
  <si>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</si>
  <si>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</si>
  <si>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</si>
  <si>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</si>
  <si>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</si>
  <si>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</si>
  <si>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</si>
  <si>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</si>
  <si>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</si>
  <si>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</si>
  <si>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</si>
  <si>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</si>
  <si>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</si>
  <si>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</si>
  <si>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</si>
  <si>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</si>
  <si>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</si>
  <si>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</si>
  <si>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</si>
  <si>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</si>
  <si>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</si>
  <si>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</si>
  <si>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</si>
  <si>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</si>
  <si>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</si>
  <si>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</si>
  <si>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</si>
  <si>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</si>
  <si>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</si>
  <si>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</si>
  <si>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</si>
  <si>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</si>
  <si>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</si>
  <si>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</si>
  <si>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</si>
  <si>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</si>
  <si>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</si>
  <si>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</si>
  <si>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</si>
  <si>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</si>
  <si>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</si>
  <si>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</si>
  <si>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</si>
  <si>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</si>
  <si>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</si>
  <si>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</si>
  <si>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</si>
  <si>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</si>
  <si>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</si>
  <si>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</si>
  <si>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</si>
  <si>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</si>
  <si>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</si>
  <si>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</si>
  <si>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</si>
  <si>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</si>
  <si>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</si>
  <si>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</si>
  <si>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</si>
  <si>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</si>
  <si>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</si>
  <si>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</si>
  <si>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</si>
  <si>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</si>
  <si>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</si>
  <si>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</si>
  <si>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</si>
  <si>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</si>
  <si>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</si>
  <si>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</si>
  <si>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</si>
  <si>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</si>
  <si>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</si>
  <si>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</si>
  <si>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</si>
  <si>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</si>
  <si>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</si>
  <si>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</si>
  <si>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</si>
  <si>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</si>
  <si>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</si>
  <si>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</si>
  <si>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</si>
  <si>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</si>
  <si>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</si>
  <si>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</si>
  <si>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</si>
  <si>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</si>
  <si>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</si>
  <si>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</si>
  <si>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</si>
  <si>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</si>
  <si>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</si>
  <si>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</si>
  <si>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</si>
  <si>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</si>
  <si>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</si>
  <si>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</si>
  <si>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</si>
  <si>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</si>
  <si>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</si>
  <si>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</si>
  <si>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</si>
  <si>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</si>
  <si>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</si>
  <si>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</si>
  <si>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</si>
  <si>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</si>
  <si>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</si>
  <si>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</si>
  <si>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</si>
  <si>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</si>
  <si>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</si>
  <si>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</si>
  <si>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</si>
  <si>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</si>
  <si>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</si>
  <si>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</si>
  <si>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</si>
  <si>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</si>
  <si>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</si>
  <si>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</si>
  <si>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</si>
  <si>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</si>
  <si>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</si>
  <si>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</si>
  <si>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</si>
  <si>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</si>
  <si>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</si>
  <si>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</si>
  <si>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</si>
  <si>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</si>
  <si>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</si>
  <si>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</si>
  <si>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</si>
  <si>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</si>
  <si>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</si>
  <si>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</si>
  <si>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</si>
  <si>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</si>
  <si>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</si>
  <si>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</si>
  <si>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</si>
  <si>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</si>
  <si>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</si>
  <si>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</si>
  <si>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</si>
  <si>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</si>
  <si>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</si>
  <si>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</si>
  <si>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</si>
  <si>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</si>
  <si>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</si>
  <si>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</si>
  <si>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</si>
  <si>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</si>
  <si>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</si>
  <si>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</si>
  <si>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</si>
  <si>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</si>
  <si>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</si>
  <si>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</si>
  <si>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</si>
  <si>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</si>
  <si>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</si>
  <si>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</si>
  <si>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</si>
  <si>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</si>
  <si>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</si>
  <si>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</si>
  <si>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</si>
  <si>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</si>
  <si>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</si>
  <si>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</si>
  <si>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</si>
  <si>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</si>
  <si>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</si>
  <si>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</si>
  <si>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</si>
  <si>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</si>
  <si>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</si>
  <si>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</si>
  <si>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</si>
  <si>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</si>
  <si>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</si>
  <si>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</si>
  <si>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</si>
  <si>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</si>
  <si>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</si>
  <si>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</si>
  <si>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</si>
  <si>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</si>
  <si>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</si>
  <si>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</si>
  <si>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</si>
  <si>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</si>
  <si>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</si>
  <si>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</si>
  <si>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</si>
  <si>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</si>
  <si>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</si>
  <si>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</si>
  <si>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</si>
  <si>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</si>
  <si>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</si>
  <si>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</si>
  <si>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</si>
  <si>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</si>
  <si>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</si>
  <si>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</si>
  <si>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</si>
  <si>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</si>
  <si>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</si>
  <si>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</si>
  <si>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</si>
  <si>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</si>
  <si>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</si>
  <si>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</si>
  <si>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</si>
  <si>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</si>
  <si>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</si>
  <si>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</si>
  <si>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</si>
  <si>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</si>
  <si>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</si>
  <si>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</si>
  <si>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</si>
  <si>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</si>
  <si>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</si>
  <si>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</si>
  <si>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</si>
  <si>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</si>
  <si>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</si>
  <si>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</si>
  <si>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</si>
  <si>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</si>
  <si>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</si>
  <si>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</si>
  <si>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</si>
  <si>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</si>
  <si>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</si>
  <si>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</si>
  <si>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</si>
  <si>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</si>
  <si>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</si>
  <si>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</si>
  <si>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</si>
  <si>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</si>
  <si>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</si>
  <si>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</si>
  <si>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</si>
  <si>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</si>
  <si>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</si>
  <si>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</si>
  <si>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</si>
  <si>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</si>
  <si>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</si>
  <si>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</si>
  <si>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</si>
  <si>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</si>
  <si>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</si>
  <si>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</si>
  <si>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</si>
  <si>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</si>
  <si>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</si>
  <si>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</si>
  <si>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</si>
  <si>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</si>
  <si>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</si>
  <si>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</si>
  <si>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</si>
  <si>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</si>
  <si>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</si>
  <si>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</si>
  <si>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</si>
  <si>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</si>
  <si>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</si>
  <si>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</si>
  <si>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</si>
  <si>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</si>
  <si>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</si>
  <si>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</si>
  <si>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</si>
  <si>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</si>
  <si>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</si>
  <si>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</si>
  <si>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</si>
  <si>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</si>
  <si>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</si>
  <si>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</si>
  <si>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</si>
  <si>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</si>
  <si>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</si>
  <si>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</si>
  <si>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</si>
  <si>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</si>
  <si>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</si>
  <si>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</si>
  <si>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</si>
  <si>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</si>
  <si>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</si>
  <si>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</si>
  <si>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</si>
  <si>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</si>
  <si>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</si>
  <si>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</si>
  <si>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</si>
  <si>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</si>
  <si>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</si>
  <si>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</si>
  <si>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</si>
  <si>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</si>
  <si>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</si>
  <si>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</si>
  <si>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</si>
  <si>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</si>
  <si>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</si>
  <si>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</si>
  <si>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</si>
  <si>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</si>
  <si>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</si>
  <si>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</si>
  <si>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</si>
  <si>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</si>
  <si>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</si>
  <si>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</si>
  <si>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</si>
  <si>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</si>
  <si>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</si>
  <si>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</si>
  <si>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</si>
  <si>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</si>
  <si>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</si>
  <si>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</si>
  <si>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</si>
  <si>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</si>
  <si>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</si>
  <si>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</si>
  <si>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</si>
  <si>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</si>
  <si>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</si>
  <si>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</si>
  <si>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</si>
  <si>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</si>
  <si>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</si>
  <si>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</si>
  <si>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</si>
  <si>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</si>
  <si>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</si>
  <si>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</si>
  <si>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</si>
  <si>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</si>
  <si>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</si>
  <si>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</si>
  <si>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</si>
  <si>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</si>
  <si>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</si>
  <si>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</si>
  <si>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</si>
  <si>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</si>
  <si>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</si>
  <si>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</si>
  <si>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</si>
  <si>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</si>
  <si>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</si>
  <si>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</si>
  <si>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</si>
  <si>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</si>
  <si>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</si>
  <si>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</si>
  <si>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</si>
  <si>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</si>
  <si>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</si>
  <si>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</si>
  <si>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</si>
  <si>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</si>
  <si>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</si>
  <si>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</si>
  <si>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</si>
  <si>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</si>
  <si>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</si>
  <si>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</si>
  <si>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</si>
  <si>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</si>
  <si>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</si>
  <si>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</si>
  <si>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</si>
  <si>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</si>
  <si>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</si>
  <si>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</si>
  <si>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</si>
  <si>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</si>
  <si>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</si>
  <si>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</si>
  <si>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</si>
  <si>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</si>
  <si>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</si>
  <si>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</si>
  <si>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</si>
  <si>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</si>
  <si>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</si>
  <si>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</si>
  <si>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</si>
  <si>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</si>
  <si>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</si>
  <si>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</si>
  <si>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</si>
  <si>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</si>
  <si>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</si>
  <si>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</si>
  <si>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</si>
  <si>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</si>
  <si>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</si>
  <si>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</si>
  <si>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</si>
  <si>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</si>
  <si>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</si>
  <si>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</si>
  <si>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</si>
  <si>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</si>
  <si>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</si>
  <si>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</si>
  <si>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</si>
  <si>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</si>
  <si>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</si>
  <si>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</si>
  <si>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</si>
  <si>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</si>
  <si>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</si>
  <si>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</si>
  <si>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</si>
  <si>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</si>
  <si>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</si>
  <si>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</si>
  <si>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</si>
  <si>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</si>
  <si>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</si>
  <si>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</si>
  <si>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</si>
  <si>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</si>
  <si>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</si>
  <si>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</si>
  <si>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</si>
  <si>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</si>
  <si>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</si>
  <si>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</si>
  <si>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</si>
  <si>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</si>
  <si>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</si>
  <si>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</si>
  <si>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</si>
  <si>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</si>
  <si>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</si>
  <si>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</si>
  <si>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</si>
  <si>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</si>
  <si>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</si>
  <si>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</si>
  <si>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</si>
  <si>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</si>
  <si>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</si>
  <si>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</si>
  <si>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</si>
  <si>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</si>
  <si>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</si>
  <si>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</si>
  <si>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</si>
  <si>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</si>
  <si>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</si>
  <si>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</si>
  <si>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</si>
  <si>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</si>
  <si>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</si>
  <si>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</si>
  <si>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</si>
  <si>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</si>
  <si>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</si>
  <si>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</si>
  <si>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</si>
  <si>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</si>
  <si>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</si>
  <si>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</si>
  <si>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</si>
  <si>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</si>
  <si>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</si>
  <si>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</si>
  <si>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</si>
  <si>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</si>
  <si>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</si>
  <si>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</si>
  <si>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</si>
  <si>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</si>
  <si>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</si>
  <si>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</si>
  <si>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</si>
  <si>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</si>
  <si>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</si>
  <si>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</si>
  <si>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</si>
  <si>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</si>
  <si>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</si>
  <si>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</si>
  <si>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</si>
  <si>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</si>
  <si>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</si>
  <si>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</si>
  <si>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</si>
  <si>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</si>
  <si>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</si>
  <si>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</si>
  <si>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</si>
  <si>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</si>
  <si>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</si>
  <si>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</si>
  <si>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</si>
  <si>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</si>
  <si>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</si>
  <si>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</si>
  <si>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</si>
  <si>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</si>
  <si>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</si>
  <si>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</si>
  <si>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</si>
  <si>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</si>
  <si>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</si>
  <si>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</si>
  <si>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</si>
  <si>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</si>
  <si>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</si>
  <si>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</si>
  <si>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</si>
  <si>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</si>
  <si>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</si>
  <si>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</si>
  <si>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</si>
  <si>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</si>
  <si>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</si>
  <si>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</si>
  <si>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</si>
  <si>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</si>
  <si>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</si>
  <si>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</si>
  <si>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</si>
  <si>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</si>
  <si>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</si>
  <si>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</si>
  <si>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</si>
  <si>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</si>
  <si>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</si>
  <si>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</si>
  <si>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</si>
  <si>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</si>
  <si>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</si>
  <si>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</si>
  <si>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</si>
  <si>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</si>
  <si>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</si>
  <si>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</si>
  <si>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</si>
  <si>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</si>
  <si>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</si>
  <si>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</si>
  <si>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</si>
  <si>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</si>
  <si>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</si>
  <si>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</si>
  <si>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</si>
  <si>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</si>
  <si>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</si>
  <si>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</si>
  <si>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</si>
  <si>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</si>
  <si>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</si>
  <si>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</si>
  <si>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</si>
  <si>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</si>
  <si>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</si>
  <si>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</si>
  <si>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</si>
  <si>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</si>
  <si>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</si>
  <si>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</si>
  <si>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</si>
  <si>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</si>
  <si>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</si>
  <si>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</si>
  <si>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</si>
  <si>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</si>
  <si>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</si>
  <si>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</si>
  <si>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</si>
  <si>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</si>
  <si>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</si>
  <si>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</si>
  <si>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</si>
  <si>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</si>
  <si>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</si>
  <si>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</si>
  <si>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</si>
  <si>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</si>
  <si>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</si>
  <si>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</si>
  <si>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</si>
  <si>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</si>
  <si>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</si>
  <si>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</si>
  <si>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</si>
  <si>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</si>
  <si>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</si>
  <si>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</si>
  <si>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</si>
  <si>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</si>
  <si>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</si>
  <si>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</si>
  <si>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</si>
  <si>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</si>
  <si>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</si>
  <si>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</si>
  <si>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</si>
  <si>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</si>
  <si>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</si>
  <si>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</si>
  <si>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</si>
  <si>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</si>
  <si>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</si>
  <si>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</si>
  <si>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</si>
  <si>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</si>
  <si>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</si>
  <si>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</si>
  <si>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</si>
  <si>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</si>
  <si>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</si>
  <si>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</si>
  <si>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</si>
  <si>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</si>
  <si>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</si>
  <si>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</si>
  <si>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</si>
  <si>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</si>
  <si>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</si>
  <si>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</si>
  <si>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</si>
  <si>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</si>
  <si>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</si>
  <si>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</si>
  <si>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</si>
  <si>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</si>
  <si>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</si>
  <si>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</si>
  <si>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</si>
  <si>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</si>
  <si>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</si>
  <si>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</si>
  <si>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</si>
  <si>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</si>
  <si>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</si>
  <si>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</si>
  <si>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</si>
  <si>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</si>
  <si>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</si>
  <si>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</si>
  <si>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</si>
  <si>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</si>
  <si>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</si>
  <si>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</si>
  <si>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</si>
  <si>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</si>
  <si>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</si>
  <si>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</si>
  <si>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</si>
  <si>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</si>
  <si>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</si>
  <si>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</si>
  <si>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</si>
  <si>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</si>
  <si>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</si>
  <si>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</si>
  <si>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</si>
  <si>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</si>
  <si>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</si>
  <si>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</si>
  <si>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</si>
  <si>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</si>
  <si>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</si>
  <si>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</si>
  <si>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</si>
  <si>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</si>
  <si>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</si>
  <si>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</si>
  <si>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</si>
  <si>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</si>
  <si>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</si>
  <si>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</si>
  <si>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</si>
  <si>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</si>
  <si>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</si>
  <si>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</si>
  <si>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</si>
  <si>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</si>
  <si>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</si>
  <si>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</si>
  <si>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</si>
  <si>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</si>
  <si>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</si>
  <si>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</si>
  <si>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</si>
  <si>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</si>
  <si>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</si>
  <si>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</si>
  <si>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</si>
  <si>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</si>
  <si>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</si>
  <si>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</si>
  <si>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</si>
  <si>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</si>
  <si>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</si>
  <si>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</si>
  <si>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</si>
  <si>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</si>
  <si>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</si>
  <si>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</si>
  <si>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</si>
  <si>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</si>
  <si>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</si>
  <si>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</si>
  <si>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</si>
  <si>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</si>
  <si>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</si>
  <si>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</si>
  <si>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</si>
  <si>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</si>
  <si>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</si>
  <si>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</si>
  <si>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</si>
  <si>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</si>
  <si>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</si>
  <si>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</si>
  <si>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</si>
  <si>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</si>
  <si>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</si>
  <si>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</si>
  <si>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</si>
  <si>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</si>
  <si>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</si>
  <si>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</si>
  <si>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</si>
  <si>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</si>
  <si>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</si>
  <si>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</si>
  <si>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</si>
  <si>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</si>
  <si>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</si>
  <si>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</si>
  <si>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</si>
  <si>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</si>
  <si>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</si>
  <si>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</si>
  <si>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</si>
  <si>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</si>
  <si>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</si>
  <si>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</si>
  <si>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</si>
  <si>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</si>
  <si>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</si>
  <si>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</si>
  <si>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</si>
  <si>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</si>
  <si>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</si>
  <si>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</si>
  <si>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</si>
  <si>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</si>
  <si>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</si>
  <si>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</si>
  <si>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</si>
  <si>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</si>
  <si>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</si>
  <si>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</si>
  <si>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</si>
  <si>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</si>
  <si>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</si>
  <si>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</si>
  <si>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</si>
  <si>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</si>
  <si>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</si>
  <si>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</si>
  <si>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</si>
  <si>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</si>
  <si>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</si>
  <si>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</si>
  <si>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</si>
  <si>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</si>
  <si>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</si>
  <si>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</si>
  <si>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</si>
  <si>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</si>
  <si>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</si>
  <si>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</si>
  <si>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</si>
  <si>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</si>
  <si>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</si>
  <si>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</si>
  <si>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</si>
  <si>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</si>
  <si>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</si>
  <si>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</si>
  <si>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</si>
  <si>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</si>
  <si>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</si>
  <si>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</si>
  <si>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</si>
  <si>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</si>
  <si>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</si>
  <si>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</si>
  <si>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</si>
  <si>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</si>
  <si>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</si>
  <si>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</si>
  <si>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</si>
  <si>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</si>
  <si>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</si>
  <si>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</si>
  <si>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</si>
  <si>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</si>
  <si>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</si>
  <si>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</si>
  <si>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</si>
  <si>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</si>
  <si>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</si>
  <si>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</si>
  <si>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</si>
  <si>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</si>
  <si>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</si>
  <si>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</si>
  <si>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</si>
  <si>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</si>
  <si>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</si>
  <si>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</si>
  <si>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</si>
  <si>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</si>
  <si>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</si>
  <si>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</si>
  <si>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</si>
  <si>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</si>
  <si>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</si>
  <si>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</si>
  <si>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</si>
  <si>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</si>
  <si>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</si>
  <si>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</si>
  <si>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</si>
  <si>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</si>
  <si>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</si>
  <si>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</si>
  <si>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</si>
  <si>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</si>
  <si>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</si>
  <si>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</si>
  <si>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</si>
  <si>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</si>
  <si>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</si>
  <si>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</si>
  <si>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</si>
  <si>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</si>
  <si>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</si>
  <si>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</si>
  <si>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</si>
  <si>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</si>
  <si>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</si>
  <si>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</si>
  <si>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</si>
  <si>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</si>
  <si>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</si>
  <si>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</si>
  <si>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</si>
  <si>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</si>
  <si>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</si>
  <si>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</si>
  <si>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</si>
  <si>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</si>
  <si>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</si>
  <si>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</si>
  <si>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</si>
  <si>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</si>
  <si>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</si>
  <si>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</si>
  <si>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</si>
  <si>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</si>
  <si>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</si>
  <si>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</si>
  <si>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</si>
  <si>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</si>
  <si>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</si>
  <si>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</si>
  <si>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</si>
  <si>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</si>
  <si>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</si>
  <si>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</si>
  <si>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</si>
  <si>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</si>
  <si>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</si>
  <si>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</si>
  <si>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</si>
  <si>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</si>
  <si>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</si>
  <si>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</si>
  <si>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</si>
  <si>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</si>
  <si>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</si>
  <si>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</si>
  <si>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</si>
  <si>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</si>
  <si>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</si>
  <si>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</si>
  <si>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</si>
  <si>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</si>
  <si>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</si>
  <si>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</si>
  <si>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</si>
  <si>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</si>
  <si>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</si>
  <si>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</si>
  <si>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</si>
  <si>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</si>
  <si>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</si>
  <si>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</si>
  <si>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</si>
  <si>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</si>
  <si>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</si>
  <si>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</si>
  <si>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</si>
  <si>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</si>
  <si>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</si>
  <si>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</si>
  <si>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</si>
  <si>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</si>
  <si>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</si>
  <si>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</si>
  <si>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</si>
  <si>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</si>
  <si>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</si>
  <si>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</si>
  <si>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</si>
  <si>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</si>
  <si>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</si>
  <si>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</si>
  <si>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</si>
  <si>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</si>
  <si>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</si>
  <si>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</si>
  <si>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</si>
  <si>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</si>
  <si>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</si>
  <si>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</si>
  <si>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</si>
  <si>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</si>
  <si>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</si>
  <si>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</si>
  <si>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</si>
  <si>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</si>
  <si>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</si>
  <si>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</si>
  <si>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</si>
  <si>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</si>
  <si>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</si>
  <si>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</si>
  <si>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</si>
  <si>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</si>
  <si>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</si>
  <si>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</si>
  <si>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</si>
  <si>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</si>
  <si>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</si>
  <si>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</si>
  <si>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</si>
  <si>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</si>
  <si>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</si>
  <si>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</si>
  <si>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</si>
  <si>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</si>
  <si>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</si>
  <si>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</si>
  <si>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</si>
  <si>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</si>
  <si>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</si>
  <si>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</si>
  <si>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</si>
  <si>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</si>
  <si>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</si>
  <si>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</si>
  <si>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</si>
  <si>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</si>
  <si>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</si>
  <si>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</si>
  <si>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</si>
  <si>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</si>
  <si>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</si>
  <si>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</si>
  <si>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</si>
  <si>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</si>
  <si>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</si>
  <si>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</si>
  <si>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</si>
  <si>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</si>
  <si>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</si>
  <si>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</si>
  <si>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</si>
  <si>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</si>
  <si>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</si>
  <si>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</si>
  <si>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</si>
  <si>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</si>
  <si>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</si>
  <si>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</si>
  <si>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</si>
  <si>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</si>
  <si>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</si>
  <si>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</si>
  <si>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</si>
  <si>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</si>
  <si>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</si>
  <si>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</si>
  <si>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</si>
  <si>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</si>
  <si>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</si>
  <si>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</si>
  <si>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</si>
  <si>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</si>
  <si>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</si>
  <si>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</si>
  <si>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</si>
  <si>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</si>
  <si>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</si>
  <si>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</si>
  <si>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</si>
  <si>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</si>
  <si>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</si>
  <si>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</si>
  <si>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</si>
  <si>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</si>
  <si>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</si>
  <si>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</si>
  <si>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</si>
  <si>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</si>
  <si>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</si>
  <si>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</si>
  <si>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</si>
  <si>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</si>
  <si>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</si>
  <si>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</si>
  <si>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</si>
  <si>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</si>
  <si>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</si>
  <si>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</si>
  <si>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</si>
  <si>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</si>
  <si>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</si>
  <si>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</si>
  <si>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</si>
  <si>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</si>
  <si>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</si>
  <si>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</si>
  <si>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</si>
  <si>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</si>
  <si>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</si>
  <si>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</si>
  <si>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</si>
  <si>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</si>
  <si>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</si>
  <si>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</si>
  <si>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</si>
  <si>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</si>
  <si>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</si>
  <si>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</si>
  <si>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</si>
  <si>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</si>
  <si>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</si>
  <si>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</si>
  <si>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</si>
  <si>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</si>
  <si>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</si>
  <si>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</si>
  <si>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</si>
  <si>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</si>
  <si>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</si>
  <si>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</si>
  <si>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</si>
  <si>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</si>
  <si>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</si>
  <si>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</si>
  <si>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</si>
  <si>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</si>
  <si>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</si>
  <si>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</si>
  <si>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</si>
  <si>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</si>
  <si>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</si>
  <si>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</si>
  <si>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</si>
  <si>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</si>
  <si>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</si>
  <si>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</si>
  <si>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</si>
  <si>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</si>
  <si>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</si>
  <si>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</si>
  <si>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</si>
  <si>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</si>
  <si>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</si>
  <si>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</si>
  <si>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</si>
  <si>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</si>
  <si>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</si>
  <si>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</si>
  <si>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</si>
  <si>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</si>
  <si>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</si>
  <si>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</si>
  <si>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</si>
  <si>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</si>
  <si>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</si>
  <si>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</si>
  <si>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</si>
  <si>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</si>
  <si>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</si>
  <si>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</si>
  <si>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</si>
  <si>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</si>
  <si>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</si>
  <si>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</si>
  <si>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</si>
  <si>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</si>
  <si>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</si>
  <si>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</si>
  <si>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</si>
  <si>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</si>
  <si>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</si>
  <si>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</si>
  <si>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</si>
  <si>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</si>
  <si>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</si>
  <si>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</si>
  <si>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</si>
  <si>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</si>
  <si>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</si>
  <si>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</si>
  <si>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</si>
  <si>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</si>
  <si>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</si>
  <si>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</si>
  <si>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</si>
  <si>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</si>
  <si>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</si>
  <si>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</si>
  <si>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</si>
  <si>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</si>
  <si>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</si>
  <si>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</si>
  <si>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</si>
  <si>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</si>
  <si>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</si>
  <si>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</si>
  <si>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</si>
  <si>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</si>
  <si>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</si>
  <si>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</si>
  <si>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</si>
  <si>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</si>
  <si>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</si>
  <si>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</si>
  <si>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</si>
  <si>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</si>
  <si>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</si>
  <si>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</si>
  <si>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</si>
  <si>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</si>
  <si>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</si>
  <si>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</si>
  <si>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</si>
  <si>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</si>
  <si>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</si>
  <si>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</si>
  <si>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</si>
  <si>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</si>
  <si>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</si>
  <si>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</si>
  <si>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</si>
  <si>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</si>
  <si>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</si>
  <si>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</si>
  <si>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</si>
  <si>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</si>
  <si>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</si>
  <si>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</si>
  <si>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</si>
  <si>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</si>
  <si>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</si>
  <si>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</si>
  <si>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</si>
  <si>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</si>
  <si>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</si>
  <si>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</si>
  <si>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</si>
  <si>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</si>
  <si>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</si>
  <si>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</si>
  <si>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</si>
  <si>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</si>
  <si>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</si>
  <si>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</si>
  <si>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</si>
  <si>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</si>
  <si>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</si>
  <si>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</si>
  <si>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</si>
  <si>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</si>
  <si>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</si>
  <si>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</si>
  <si>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</si>
  <si>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</si>
  <si>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</si>
  <si>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</si>
  <si>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</si>
  <si>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</si>
  <si>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</si>
  <si>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</si>
  <si>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</si>
  <si>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</si>
  <si>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</si>
  <si>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</si>
  <si>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</si>
  <si>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</si>
  <si>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</si>
  <si>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</si>
  <si>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</si>
  <si>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</si>
  <si>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</si>
  <si>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</si>
  <si>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</si>
  <si>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</si>
  <si>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</si>
  <si>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</si>
  <si>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</si>
  <si>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</si>
  <si>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</si>
  <si>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</si>
  <si>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</si>
  <si>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</si>
  <si>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</si>
  <si>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</si>
  <si>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</si>
  <si>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</si>
  <si>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</si>
  <si>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</si>
  <si>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</si>
  <si>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</si>
  <si>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</si>
  <si>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</si>
  <si>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</si>
  <si>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</si>
  <si>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</si>
  <si>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</si>
  <si>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</si>
  <si>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</si>
  <si>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</si>
  <si>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</si>
  <si>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</si>
  <si>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</si>
  <si>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</si>
  <si>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</si>
  <si>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</si>
  <si>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</si>
  <si>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</si>
  <si>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</si>
  <si>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</si>
  <si>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</si>
  <si>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</si>
  <si>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</si>
  <si>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</si>
  <si>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</si>
  <si>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</si>
  <si>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</si>
  <si>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</si>
  <si>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</si>
  <si>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</si>
  <si>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</si>
  <si>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</si>
  <si>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</si>
  <si>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</si>
  <si>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</si>
  <si>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</si>
  <si>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</si>
  <si>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</si>
  <si>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</si>
  <si>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</si>
  <si>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</si>
  <si>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</si>
  <si>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</si>
  <si>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</si>
  <si>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</si>
  <si>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</si>
  <si>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</si>
  <si>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</si>
  <si>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</si>
  <si>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</si>
  <si>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</si>
  <si>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</si>
  <si>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</si>
  <si>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</si>
  <si>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</si>
  <si>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</si>
  <si>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</si>
  <si>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</si>
  <si>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</si>
  <si>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</si>
  <si>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</si>
  <si>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</si>
  <si>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</si>
  <si>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</si>
  <si>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</si>
  <si>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</si>
  <si>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</si>
  <si>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</si>
  <si>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</si>
  <si>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</si>
  <si>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</si>
  <si>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</si>
  <si>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</si>
  <si>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</si>
  <si>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</si>
  <si>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</si>
  <si>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</si>
  <si>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</si>
  <si>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</si>
  <si>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</si>
  <si>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</si>
  <si>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</si>
  <si>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</si>
  <si>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</si>
  <si>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</si>
  <si>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</si>
  <si>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</si>
  <si>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</si>
  <si>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</si>
  <si>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</si>
  <si>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</si>
  <si>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</si>
  <si>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</si>
  <si>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</si>
  <si>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</si>
  <si>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</si>
  <si>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</si>
  <si>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</si>
  <si>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</si>
  <si>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</si>
  <si>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</si>
  <si>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</si>
  <si>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</si>
  <si>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</si>
  <si>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</si>
  <si>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</si>
  <si>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</si>
  <si>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</si>
  <si>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</si>
  <si>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</si>
  <si>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</si>
  <si>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</si>
  <si>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</si>
  <si>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</si>
  <si>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</si>
  <si>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</si>
  <si>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</si>
  <si>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</si>
  <si>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</si>
  <si>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</si>
  <si>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</si>
  <si>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</si>
  <si>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</si>
  <si>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</si>
  <si>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</si>
  <si>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</si>
  <si>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</si>
  <si>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</si>
  <si>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</si>
  <si>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</si>
  <si>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</si>
  <si>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</si>
  <si>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</si>
  <si>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</si>
  <si>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</si>
  <si>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</si>
  <si>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</si>
  <si>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</si>
  <si>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</si>
  <si>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</si>
  <si>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</si>
  <si>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</si>
  <si>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</si>
  <si>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</si>
  <si>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</si>
  <si>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</si>
  <si>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</si>
  <si>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</si>
  <si>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</si>
  <si>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</si>
  <si>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</si>
  <si>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</si>
  <si>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</si>
  <si>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</si>
  <si>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</si>
  <si>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</si>
  <si>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</si>
  <si>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</si>
  <si>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</si>
  <si>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</si>
  <si>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</si>
  <si>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</si>
  <si>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</si>
  <si>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</si>
  <si>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</si>
  <si>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</si>
  <si>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</si>
  <si>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</si>
  <si>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</si>
  <si>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</si>
  <si>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</si>
  <si>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</si>
  <si>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</si>
  <si>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</si>
  <si>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</si>
  <si>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</si>
  <si>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</si>
  <si>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</si>
  <si>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</si>
  <si>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</si>
  <si>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</si>
  <si>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</si>
  <si>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</si>
  <si>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</si>
  <si>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</si>
  <si>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</si>
  <si>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</si>
  <si>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</si>
  <si>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</si>
  <si>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</si>
  <si>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</si>
  <si>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</si>
  <si>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</si>
  <si>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</si>
  <si>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</si>
  <si>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</si>
  <si>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</si>
  <si>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</si>
  <si>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</si>
  <si>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</si>
  <si>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</si>
  <si>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</si>
  <si>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</si>
  <si>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</si>
  <si>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</si>
  <si>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</si>
  <si>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</si>
  <si>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</si>
  <si>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</si>
  <si>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</si>
  <si>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</si>
  <si>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</si>
  <si>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</si>
  <si>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</si>
  <si>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</si>
  <si>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</si>
  <si>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</si>
  <si>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</si>
  <si>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</si>
  <si>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</si>
  <si>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</si>
  <si>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</si>
  <si>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</si>
  <si>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</si>
  <si>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</si>
  <si>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</si>
  <si>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</si>
  <si>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</si>
  <si>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</si>
  <si>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</si>
  <si>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</si>
  <si>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</si>
  <si>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</si>
  <si>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</si>
  <si>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</si>
  <si>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</si>
  <si>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</si>
  <si>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</si>
  <si>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</si>
  <si>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</si>
  <si>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</si>
  <si>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</si>
  <si>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</si>
  <si>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</si>
  <si>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</si>
  <si>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</si>
  <si>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</si>
  <si>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</si>
  <si>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</si>
  <si>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</si>
  <si>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</si>
  <si>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</si>
  <si>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</si>
  <si>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</si>
  <si>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</si>
  <si>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</si>
  <si>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</si>
  <si>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</si>
  <si>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</si>
  <si>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</si>
  <si>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</si>
  <si>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</si>
  <si>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</si>
  <si>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</si>
  <si>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</si>
  <si>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</si>
  <si>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</si>
  <si>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</si>
  <si>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</si>
  <si>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</si>
  <si>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</si>
  <si>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</si>
  <si>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</si>
  <si>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</si>
  <si>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</si>
  <si>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</si>
  <si>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</si>
  <si>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</si>
  <si>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</si>
  <si>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</si>
  <si>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</si>
  <si>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</si>
  <si>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</si>
  <si>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</si>
  <si>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</si>
  <si>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</si>
  <si>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</si>
  <si>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</si>
  <si>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</si>
  <si>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</si>
  <si>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</si>
  <si>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</si>
  <si>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</si>
  <si>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</si>
  <si>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</si>
  <si>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</si>
  <si>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</si>
  <si>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</si>
  <si>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</si>
  <si>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</si>
  <si>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</si>
  <si>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</si>
  <si>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</si>
  <si>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</si>
  <si>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</si>
  <si>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</si>
  <si>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</si>
  <si>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</si>
  <si>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</si>
  <si>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</si>
  <si>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</si>
  <si>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</si>
  <si>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</si>
  <si>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</si>
  <si>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</si>
  <si>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</si>
  <si>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</si>
  <si>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</si>
  <si>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</si>
  <si>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</si>
  <si>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</si>
  <si>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</si>
  <si>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</si>
  <si>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</si>
  <si>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</si>
  <si>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</si>
  <si>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</si>
  <si>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</si>
  <si>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</si>
  <si>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</si>
  <si>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</si>
  <si>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</si>
  <si>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</si>
  <si>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</si>
  <si>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</si>
  <si>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</si>
  <si>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</si>
  <si>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</si>
  <si>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</si>
  <si>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</si>
  <si>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</si>
  <si>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</si>
  <si>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</si>
  <si>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</si>
  <si>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</si>
  <si>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</si>
  <si>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</si>
  <si>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</si>
  <si>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</si>
  <si>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</si>
  <si>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</si>
  <si>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</si>
  <si>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</si>
  <si>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</si>
  <si>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</si>
  <si>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</si>
  <si>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</si>
  <si>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</si>
  <si>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</si>
  <si>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</si>
  <si>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</si>
  <si>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</si>
  <si>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</si>
  <si>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</si>
  <si>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</si>
  <si>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</si>
  <si>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</si>
  <si>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</si>
  <si>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</si>
  <si>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</si>
  <si>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</si>
  <si>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</si>
  <si>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</si>
  <si>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</si>
  <si>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</si>
  <si>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</si>
  <si>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</si>
  <si>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</si>
  <si>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</si>
  <si>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</si>
  <si>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</si>
  <si>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</si>
  <si>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</si>
  <si>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</si>
  <si>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</si>
  <si>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</si>
  <si>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</si>
  <si>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</si>
  <si>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</si>
  <si>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</si>
  <si>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</si>
  <si>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</si>
  <si>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</si>
  <si>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</si>
  <si>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</si>
  <si>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</si>
  <si>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</si>
  <si>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</si>
  <si>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</si>
  <si>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</si>
  <si>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</si>
  <si>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</si>
  <si>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</si>
  <si>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</si>
  <si>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</si>
  <si>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</si>
  <si>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</si>
  <si>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</si>
  <si>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</si>
  <si>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</si>
  <si>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</si>
  <si>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</si>
  <si>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</si>
  <si>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</si>
  <si>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</si>
  <si>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</si>
  <si>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</si>
  <si>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</si>
  <si>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</si>
  <si>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</si>
  <si>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</si>
  <si>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</si>
  <si>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</si>
  <si>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</si>
  <si>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</si>
  <si>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</si>
  <si>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</si>
  <si>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</si>
  <si>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</si>
  <si>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</si>
  <si>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</si>
  <si>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</si>
  <si>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</si>
  <si>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</si>
  <si>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</si>
  <si>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</si>
  <si>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</si>
  <si>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</si>
  <si>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</si>
  <si>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</si>
  <si>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</si>
  <si>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</si>
  <si>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</si>
  <si>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</si>
  <si>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</si>
  <si>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</si>
  <si>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</si>
  <si>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</si>
  <si>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</si>
  <si>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</si>
  <si>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</si>
  <si>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</si>
  <si>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</si>
  <si>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</si>
  <si>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</si>
  <si>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</si>
  <si>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</si>
  <si>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</si>
  <si>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</si>
  <si>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</si>
  <si>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</si>
  <si>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</si>
  <si>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</si>
  <si>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</si>
  <si>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</si>
  <si>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</si>
  <si>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</si>
  <si>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</si>
  <si>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</si>
  <si>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</si>
  <si>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</si>
  <si>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</si>
  <si>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</si>
  <si>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</si>
  <si>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</si>
  <si>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</si>
  <si>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</si>
  <si>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</si>
  <si>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</si>
  <si>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</si>
  <si>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</si>
  <si>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</si>
  <si>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</si>
  <si>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</si>
  <si>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</si>
  <si>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</si>
  <si>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</si>
  <si>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</si>
  <si>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</si>
  <si>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</si>
  <si>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</si>
  <si>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</si>
  <si>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</si>
  <si>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</si>
  <si>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</si>
  <si>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</si>
  <si>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</si>
  <si>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</si>
  <si>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</si>
  <si>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</si>
  <si>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</si>
  <si>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</si>
  <si>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</si>
  <si>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</si>
  <si>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</si>
  <si>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</si>
  <si>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</si>
  <si>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</si>
  <si>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</si>
  <si>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</si>
  <si>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</si>
  <si>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</si>
  <si>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</si>
  <si>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</si>
  <si>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</si>
  <si>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</si>
  <si>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</si>
  <si>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</si>
  <si>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</si>
  <si>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</si>
  <si>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</si>
  <si>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</si>
  <si>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</si>
  <si>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</si>
  <si>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</si>
  <si>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</si>
  <si>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</si>
  <si>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</si>
  <si>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</si>
  <si>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</si>
  <si>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</si>
  <si>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</si>
  <si>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</si>
  <si>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</si>
  <si>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</si>
  <si>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</si>
  <si>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</si>
  <si>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</si>
  <si>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</si>
  <si>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</si>
  <si>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</si>
  <si>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</si>
  <si>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</si>
  <si>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</si>
  <si>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</si>
  <si>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</si>
  <si>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</si>
  <si>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</si>
  <si>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</si>
  <si>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</si>
  <si>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</si>
  <si>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</si>
  <si>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</si>
  <si>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</si>
  <si>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</si>
  <si>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</si>
  <si>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</si>
  <si>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</si>
  <si>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</si>
  <si>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</si>
  <si>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</si>
  <si>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</si>
  <si>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</si>
  <si>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</si>
  <si>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</si>
  <si>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</si>
  <si>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</si>
  <si>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</si>
  <si>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</si>
  <si>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</si>
  <si>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</si>
  <si>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</si>
  <si>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</si>
  <si>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</si>
  <si>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</si>
  <si>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</si>
  <si>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</si>
  <si>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</si>
  <si>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</si>
  <si>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</si>
  <si>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</si>
  <si>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</si>
  <si>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</si>
  <si>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</si>
  <si>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</si>
  <si>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</si>
  <si>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</si>
  <si>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</si>
  <si>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</si>
  <si>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</si>
  <si>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</si>
  <si>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</si>
  <si>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</si>
  <si>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</si>
  <si>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</si>
  <si>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</si>
  <si>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</si>
  <si>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</si>
  <si>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</si>
  <si>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</si>
  <si>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</si>
  <si>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</si>
  <si>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</si>
  <si>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</si>
  <si>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</si>
  <si>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</si>
  <si>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</si>
  <si>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</si>
  <si>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</si>
  <si>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</si>
  <si>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</si>
  <si>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</si>
  <si>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</si>
  <si>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</si>
  <si>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</si>
  <si>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</si>
  <si>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</si>
  <si>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</si>
  <si>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</si>
  <si>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</si>
  <si>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</si>
  <si>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</si>
  <si>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</si>
  <si>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</si>
  <si>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</si>
  <si>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</si>
  <si>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</si>
  <si>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</si>
  <si>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</si>
  <si>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</si>
  <si>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</si>
  <si>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</si>
  <si>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</si>
  <si>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</si>
  <si>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</si>
  <si>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</si>
  <si>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</si>
  <si>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</si>
  <si>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</si>
  <si>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</si>
  <si>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</si>
  <si>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</si>
  <si>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</si>
  <si>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</si>
  <si>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</si>
  <si>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</si>
  <si>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</si>
  <si>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</si>
  <si>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</si>
  <si>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</si>
  <si>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</si>
  <si>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</si>
  <si>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</si>
  <si>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</si>
  <si>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</si>
  <si>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</si>
  <si>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</si>
  <si>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</si>
  <si>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</si>
  <si>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</si>
  <si>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</si>
  <si>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</si>
  <si>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</si>
  <si>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</si>
  <si>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</si>
  <si>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</si>
  <si>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</si>
  <si>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</si>
  <si>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</si>
  <si>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</si>
  <si>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</si>
  <si>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</si>
  <si>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</si>
  <si>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</si>
  <si>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</si>
  <si>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</si>
  <si>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</si>
  <si>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</si>
  <si>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</si>
  <si>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</si>
  <si>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</si>
  <si>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</si>
  <si>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</si>
  <si>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</si>
  <si>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</si>
  <si>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</si>
  <si>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</si>
  <si>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</si>
  <si>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</si>
  <si>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</si>
  <si>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</si>
  <si>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</si>
  <si>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</si>
  <si>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</si>
  <si>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</si>
  <si>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</si>
  <si>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</si>
  <si>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</si>
  <si>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</si>
  <si>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</si>
  <si>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</si>
  <si>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</si>
  <si>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</si>
  <si>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</si>
  <si>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</si>
  <si>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</si>
  <si>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</si>
  <si>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</si>
  <si>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</si>
  <si>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</si>
  <si>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</si>
  <si>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</si>
  <si>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</si>
  <si>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</si>
  <si>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</si>
  <si>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</si>
  <si>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</si>
  <si>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</si>
  <si>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</si>
  <si>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</si>
  <si>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</si>
  <si>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</si>
  <si>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</si>
  <si>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</si>
  <si>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</si>
  <si>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</si>
  <si>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</si>
  <si>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</si>
  <si>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</si>
  <si>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</si>
  <si>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</si>
  <si>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</si>
  <si>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</si>
  <si>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</si>
  <si>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</si>
  <si>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</si>
  <si>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</si>
  <si>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</si>
  <si>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</si>
  <si>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</si>
  <si>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</si>
  <si>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</si>
  <si>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</si>
  <si>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</si>
  <si>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</si>
  <si>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</si>
  <si>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</si>
  <si>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</si>
  <si>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</si>
  <si>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</si>
  <si>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</si>
  <si>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</si>
  <si>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</si>
  <si>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</si>
  <si>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</si>
  <si>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</si>
  <si>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</si>
  <si>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</si>
  <si>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</si>
  <si>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</si>
  <si>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</si>
  <si>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</si>
  <si>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</si>
  <si>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</si>
  <si>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</si>
  <si>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</si>
  <si>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</si>
  <si>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</si>
  <si>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</si>
  <si>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</si>
  <si>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</si>
  <si>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</si>
  <si>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</si>
  <si>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</si>
  <si>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</si>
  <si>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</si>
  <si>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</si>
  <si>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</si>
  <si>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</si>
  <si>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</si>
  <si>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</si>
  <si>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</si>
  <si>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</si>
  <si>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</si>
  <si>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</si>
  <si>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</si>
  <si>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</si>
  <si>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</si>
  <si>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</si>
  <si>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</si>
  <si>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</si>
  <si>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</si>
  <si>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</si>
  <si>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</si>
  <si>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</si>
  <si>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</si>
  <si>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</si>
  <si>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</si>
  <si>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</si>
  <si>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</si>
  <si>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</si>
  <si>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</si>
  <si>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</si>
  <si>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</si>
  <si>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</si>
  <si>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</si>
  <si>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</si>
  <si>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</si>
  <si>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</si>
  <si>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</si>
  <si>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</si>
  <si>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</si>
  <si>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</si>
  <si>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</si>
  <si>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</si>
  <si>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</si>
  <si>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</si>
  <si>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</si>
  <si>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</si>
  <si>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</si>
  <si>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</si>
  <si>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</si>
  <si>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</si>
  <si>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</si>
  <si>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</si>
  <si>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</si>
  <si>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</si>
  <si>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</si>
  <si>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</si>
  <si>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</si>
  <si>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</si>
  <si>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</si>
  <si>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</si>
  <si>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</si>
  <si>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</si>
  <si>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</si>
  <si>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</si>
  <si>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</si>
  <si>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</si>
  <si>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</si>
  <si>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</si>
  <si>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</si>
  <si>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</si>
  <si>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</si>
  <si>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</si>
  <si>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</si>
  <si>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</si>
  <si>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</si>
  <si>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</si>
  <si>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</si>
  <si>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</si>
  <si>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</si>
  <si>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</si>
  <si>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</si>
  <si>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</si>
  <si>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</si>
  <si>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</si>
  <si>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</si>
  <si>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</si>
  <si>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</si>
  <si>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</si>
  <si>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</si>
  <si>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</si>
  <si>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</si>
  <si>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</si>
  <si>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</si>
  <si>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</si>
  <si>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</si>
  <si>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</si>
  <si>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</si>
  <si>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</si>
  <si>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</si>
  <si>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</si>
  <si>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</si>
  <si>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</si>
  <si>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</si>
  <si>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</si>
  <si>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</si>
  <si>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</si>
  <si>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</si>
  <si>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</si>
  <si>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</si>
  <si>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</si>
  <si>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</si>
  <si>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</si>
  <si>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</si>
  <si>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</si>
  <si>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</si>
  <si>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</si>
  <si>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</si>
  <si>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</si>
  <si>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</si>
  <si>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</si>
  <si>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</si>
  <si>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</si>
  <si>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</si>
  <si>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</si>
  <si>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</si>
  <si>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</si>
  <si>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</si>
  <si>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</si>
  <si>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</si>
  <si>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</si>
  <si>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</si>
  <si>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</si>
  <si>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</si>
  <si>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</si>
  <si>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</si>
  <si>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</si>
  <si>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</si>
  <si>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</si>
  <si>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</si>
  <si>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</si>
  <si>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</si>
  <si>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</si>
  <si>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</si>
  <si>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</si>
  <si>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</si>
  <si>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</si>
  <si>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</si>
  <si>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</si>
  <si>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</si>
  <si>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</si>
  <si>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</si>
  <si>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</si>
  <si>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</si>
  <si>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</si>
  <si>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</si>
  <si>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</si>
  <si>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</si>
  <si>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</si>
  <si>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</si>
  <si>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</si>
  <si>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</si>
  <si>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</si>
  <si>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</si>
  <si>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</si>
  <si>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</si>
  <si>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</si>
  <si>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</si>
  <si>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</si>
  <si>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</si>
  <si>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</si>
  <si>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</si>
  <si>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</si>
  <si>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</si>
  <si>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</si>
  <si>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</si>
  <si>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</si>
  <si>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</si>
  <si>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</si>
  <si>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</si>
  <si>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</si>
  <si>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</si>
  <si>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</si>
  <si>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</si>
  <si>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</si>
  <si>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</si>
  <si>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</si>
  <si>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</si>
  <si>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</si>
  <si>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</si>
  <si>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</si>
  <si>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</si>
  <si>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</si>
  <si>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</si>
  <si>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</si>
  <si>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</si>
  <si>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</si>
  <si>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</si>
  <si>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</si>
  <si>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</si>
  <si>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</si>
  <si>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</si>
  <si>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</si>
  <si>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</si>
  <si>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</si>
  <si>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</si>
  <si>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</si>
  <si>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</si>
  <si>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</si>
  <si>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</si>
  <si>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</si>
  <si>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</si>
  <si>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</si>
  <si>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</si>
  <si>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</si>
  <si>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</si>
  <si>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</si>
  <si>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</si>
  <si>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</si>
  <si>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</si>
  <si>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</si>
  <si>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</si>
  <si>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</si>
  <si>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</si>
  <si>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</si>
  <si>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</si>
  <si>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</si>
  <si>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</si>
  <si>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</si>
  <si>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</si>
  <si>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</si>
  <si>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</si>
  <si>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</si>
  <si>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</si>
  <si>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</si>
  <si>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</si>
  <si>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</si>
  <si>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</si>
  <si>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</si>
  <si>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</si>
  <si>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</si>
  <si>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</si>
  <si>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</si>
  <si>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</si>
  <si>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</si>
  <si>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</si>
  <si>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</si>
  <si>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</si>
  <si>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</si>
  <si>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</si>
  <si>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</si>
  <si>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</si>
  <si>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</si>
  <si>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</si>
  <si>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</si>
  <si>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</si>
  <si>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</si>
  <si>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</si>
  <si>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</si>
  <si>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</si>
  <si>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</si>
  <si>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</si>
  <si>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</si>
  <si>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</si>
  <si>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</si>
  <si>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</si>
  <si>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</si>
  <si>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</si>
  <si>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</si>
  <si>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</si>
  <si>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</si>
  <si>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</si>
  <si>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</si>
  <si>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</si>
  <si>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</si>
  <si>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</si>
  <si>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</si>
  <si>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</si>
  <si>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</si>
  <si>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</si>
  <si>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</si>
  <si>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</si>
  <si>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</si>
  <si>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</si>
  <si>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</si>
  <si>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</si>
  <si>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</si>
  <si>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</si>
  <si>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</si>
  <si>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</si>
  <si>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</si>
  <si>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</si>
  <si>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</si>
  <si>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</si>
  <si>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</si>
  <si>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</si>
  <si>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</si>
  <si>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</si>
  <si>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</si>
  <si>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</si>
  <si>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</si>
  <si>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</si>
  <si>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</si>
  <si>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</si>
  <si>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</si>
  <si>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</si>
  <si>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</si>
  <si>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</si>
  <si>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</si>
  <si>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</si>
  <si>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</si>
  <si>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</si>
  <si>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</si>
  <si>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</si>
  <si>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</si>
  <si>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</si>
  <si>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</si>
  <si>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</si>
  <si>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</si>
  <si>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</si>
  <si>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</si>
  <si>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</si>
  <si>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</si>
  <si>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</si>
  <si>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</si>
  <si>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</si>
  <si>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</si>
  <si>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</si>
  <si>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</si>
  <si>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</si>
  <si>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</si>
  <si>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</si>
  <si>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</si>
  <si>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</si>
  <si>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</si>
  <si>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</si>
  <si>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</si>
  <si>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</si>
  <si>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</si>
  <si>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</si>
  <si>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</si>
  <si>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</si>
  <si>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</si>
  <si>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</si>
  <si>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</si>
  <si>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</si>
  <si>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</si>
  <si>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</si>
  <si>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</si>
  <si>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</si>
  <si>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</si>
  <si>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</si>
  <si>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</si>
  <si>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</si>
  <si>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</si>
  <si>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</si>
  <si>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</si>
  <si>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</si>
  <si>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</si>
  <si>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</si>
  <si>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</si>
  <si>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</si>
  <si>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</si>
  <si>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</si>
  <si>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</si>
  <si>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</si>
  <si>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</si>
  <si>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</si>
  <si>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</si>
  <si>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</si>
  <si>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</si>
  <si>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</si>
  <si>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</si>
  <si>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</si>
  <si>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</si>
  <si>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</si>
  <si>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</si>
  <si>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</si>
  <si>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</si>
  <si>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</si>
  <si>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</si>
  <si>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</si>
  <si>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</si>
  <si>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</si>
  <si>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</si>
  <si>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</si>
  <si>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</si>
  <si>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</si>
  <si>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</si>
  <si>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</si>
  <si>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</si>
  <si>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</si>
  <si>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</si>
  <si>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</si>
  <si>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</si>
  <si>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</si>
  <si>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</si>
  <si>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</si>
  <si>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</si>
  <si>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</si>
  <si>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</si>
  <si>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</si>
  <si>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</si>
  <si>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</si>
  <si>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</si>
  <si>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</si>
  <si>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</si>
  <si>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</si>
  <si>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</si>
  <si>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</si>
  <si>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</si>
  <si>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</si>
  <si>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</si>
  <si>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</si>
  <si>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</si>
  <si>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</si>
  <si>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</si>
  <si>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</si>
  <si>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</si>
  <si>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</si>
  <si>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</si>
  <si>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</si>
  <si>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</si>
  <si>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</si>
  <si>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</si>
  <si>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</si>
  <si>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</si>
  <si>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</si>
  <si>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</si>
  <si>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</si>
  <si>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</si>
  <si>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</si>
  <si>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</si>
  <si>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</si>
  <si>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</si>
  <si>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</si>
  <si>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</si>
  <si>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</si>
  <si>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</si>
  <si>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</si>
  <si>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</si>
  <si>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</si>
  <si>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</si>
  <si>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</si>
  <si>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</si>
  <si>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</si>
  <si>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</si>
  <si>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</si>
  <si>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</si>
  <si>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</si>
  <si>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</si>
  <si>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</si>
  <si>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</si>
  <si>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</si>
  <si>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</si>
  <si>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</si>
  <si>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</si>
  <si>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</si>
  <si>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</si>
  <si>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</si>
  <si>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</si>
  <si>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</si>
  <si>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</si>
  <si>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</si>
  <si>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</si>
  <si>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</si>
  <si>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</si>
  <si>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</si>
  <si>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</si>
  <si>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</si>
  <si>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</si>
  <si>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</si>
  <si>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</si>
  <si>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</si>
  <si>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</si>
  <si>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</si>
  <si>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</si>
  <si>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</si>
  <si>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</si>
  <si>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</si>
  <si>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</si>
  <si>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</si>
  <si>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</si>
  <si>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</si>
  <si>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</si>
  <si>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</si>
  <si>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</si>
  <si>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</si>
  <si>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</si>
  <si>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</si>
  <si>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</si>
  <si>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</si>
  <si>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</si>
  <si>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</si>
  <si>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</si>
  <si>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</si>
  <si>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</si>
  <si>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</si>
  <si>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</si>
  <si>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</si>
  <si>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</si>
  <si>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</si>
  <si>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</si>
  <si>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</si>
  <si>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</si>
  <si>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</si>
  <si>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</si>
  <si>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</si>
  <si>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</si>
  <si>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</si>
  <si>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</si>
  <si>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</si>
  <si>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</si>
  <si>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</si>
  <si>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</si>
  <si>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</si>
  <si>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</si>
  <si>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</si>
  <si>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</si>
  <si>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</si>
  <si>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</si>
  <si>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</si>
  <si>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</si>
  <si>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</si>
  <si>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</si>
  <si>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</si>
  <si>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</si>
  <si>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</si>
  <si>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</si>
  <si>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</si>
  <si>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</si>
  <si>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</si>
  <si>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</si>
  <si>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</si>
  <si>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</si>
  <si>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</si>
  <si>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</si>
  <si>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</si>
  <si>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</si>
  <si>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</si>
  <si>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</si>
  <si>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</si>
  <si>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</si>
  <si>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</si>
  <si>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</si>
  <si>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</si>
  <si>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</si>
  <si>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</si>
  <si>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</si>
  <si>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</si>
  <si>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</si>
  <si>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</si>
  <si>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</si>
  <si>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</si>
  <si>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</si>
  <si>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</si>
  <si>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</si>
  <si>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</si>
  <si>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</si>
  <si>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</si>
  <si>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</si>
  <si>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</si>
  <si>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</si>
  <si>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</si>
  <si>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</si>
  <si>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</si>
  <si>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</si>
  <si>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</si>
  <si>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</si>
  <si>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</si>
  <si>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</si>
  <si>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</si>
  <si>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</si>
  <si>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</si>
  <si>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</si>
  <si>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</si>
  <si>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</si>
  <si>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</si>
  <si>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</si>
  <si>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</si>
  <si>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</si>
  <si>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</si>
  <si>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</si>
  <si>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</si>
  <si>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</si>
  <si>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</si>
  <si>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</si>
  <si>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</si>
  <si>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</si>
  <si>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</si>
  <si>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</si>
  <si>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</si>
  <si>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</si>
  <si>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</si>
  <si>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</si>
  <si>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</si>
  <si>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</si>
  <si>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</si>
  <si>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</si>
  <si>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</si>
  <si>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</si>
  <si>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</si>
  <si>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</si>
  <si>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</si>
  <si>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</si>
  <si>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</si>
  <si>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</si>
  <si>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</si>
  <si>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</si>
  <si>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</si>
  <si>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</si>
  <si>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</si>
  <si>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</si>
  <si>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</si>
  <si>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</si>
  <si>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</si>
  <si>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</si>
  <si>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</si>
  <si>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</si>
  <si>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</si>
  <si>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</si>
  <si>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</si>
  <si>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</si>
  <si>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</si>
  <si>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</si>
  <si>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</si>
  <si>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</si>
  <si>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</si>
  <si>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</si>
  <si>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</si>
  <si>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</si>
  <si>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</si>
  <si>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</si>
  <si>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</si>
  <si>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</si>
  <si>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</si>
  <si>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</si>
  <si>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</si>
  <si>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</si>
  <si>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</si>
  <si>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</si>
  <si>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</si>
  <si>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</si>
  <si>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</si>
  <si>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</si>
  <si>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</si>
  <si>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</si>
  <si>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</si>
  <si>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</si>
  <si>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</si>
  <si>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</si>
  <si>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</si>
  <si>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</si>
  <si>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</si>
  <si>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</si>
  <si>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</si>
  <si>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</si>
  <si>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</si>
  <si>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</si>
  <si>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</si>
  <si>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</si>
  <si>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</si>
  <si>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</si>
  <si>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</si>
  <si>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</si>
  <si>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</si>
  <si>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</si>
  <si>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</si>
  <si>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</si>
  <si>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</si>
  <si>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</si>
  <si>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</si>
  <si>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</si>
  <si>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</si>
  <si>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</si>
  <si>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</si>
  <si>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</si>
  <si>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</si>
  <si>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</si>
  <si>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</si>
  <si>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</si>
  <si>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</si>
  <si>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</si>
  <si>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</si>
  <si>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</si>
  <si>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</si>
  <si>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</si>
  <si>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</si>
  <si>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</si>
  <si>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</si>
  <si>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</si>
  <si>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</si>
  <si>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</si>
  <si>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</si>
  <si>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</si>
  <si>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</si>
  <si>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</si>
  <si>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</si>
  <si>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</si>
  <si>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</si>
  <si>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</si>
  <si>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</si>
  <si>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</si>
  <si>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</si>
  <si>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</si>
  <si>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</si>
  <si>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</si>
  <si>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</si>
  <si>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</si>
  <si>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</si>
  <si>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</si>
  <si>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</si>
  <si>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</si>
  <si>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</si>
  <si>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</si>
  <si>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</si>
  <si>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</si>
  <si>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</si>
  <si>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</si>
  <si>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</si>
  <si>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</si>
  <si>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</si>
  <si>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</si>
  <si>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</si>
  <si>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</si>
  <si>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</si>
  <si>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</si>
  <si>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</si>
  <si>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</si>
  <si>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</si>
  <si>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</si>
  <si>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</si>
  <si>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</si>
  <si>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</si>
  <si>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</si>
  <si>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</si>
  <si>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</si>
  <si>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</si>
  <si>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</si>
  <si>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</si>
  <si>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</si>
  <si>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</si>
  <si>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</si>
  <si>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</si>
  <si>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</si>
  <si>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</si>
  <si>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</si>
  <si>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</si>
  <si>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</si>
  <si>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</si>
  <si>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</si>
  <si>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</si>
  <si>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</si>
  <si>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</si>
  <si>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</si>
  <si>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</si>
  <si>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</si>
  <si>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</si>
  <si>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</si>
  <si>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</si>
  <si>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</si>
  <si>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</si>
  <si>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</si>
  <si>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</si>
  <si>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</si>
  <si>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</si>
  <si>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</si>
  <si>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</si>
  <si>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</si>
  <si>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</si>
  <si>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</si>
  <si>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</si>
  <si>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</si>
  <si>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</si>
  <si>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</si>
  <si>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</si>
  <si>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</si>
  <si>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</si>
  <si>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</si>
  <si>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</si>
  <si>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</si>
  <si>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</si>
  <si>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</si>
  <si>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</si>
  <si>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</si>
  <si>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</si>
  <si>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</si>
  <si>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</si>
  <si>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</si>
  <si>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</si>
  <si>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</si>
  <si>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</si>
  <si>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</si>
  <si>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</si>
  <si>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</si>
  <si>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</si>
  <si>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</si>
  <si>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</si>
  <si>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</si>
  <si>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</si>
  <si>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</si>
  <si>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</si>
  <si>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</si>
  <si>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</si>
  <si>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</si>
  <si>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</si>
  <si>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</si>
  <si>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</si>
  <si>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</si>
  <si>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</si>
  <si>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</si>
  <si>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</si>
  <si>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</si>
  <si>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</si>
  <si>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</si>
  <si>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</si>
  <si>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</si>
  <si>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</si>
  <si>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</si>
  <si>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</si>
  <si>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</si>
  <si>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</si>
  <si>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</si>
  <si>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</si>
  <si>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</si>
  <si>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</si>
  <si>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</si>
  <si>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</si>
  <si>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</si>
  <si>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</si>
  <si>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</si>
  <si>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</si>
  <si>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</si>
  <si>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</si>
  <si>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</si>
  <si>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</si>
  <si>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</si>
  <si>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</si>
  <si>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</si>
  <si>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</si>
  <si>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</si>
  <si>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</si>
  <si>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</si>
  <si>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</si>
  <si>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</si>
  <si>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</si>
  <si>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</si>
  <si>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</si>
  <si>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</si>
  <si>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</si>
  <si>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</si>
  <si>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</si>
  <si>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</si>
  <si>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</si>
  <si>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</si>
  <si>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</si>
  <si>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</si>
  <si>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</si>
  <si>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</si>
  <si>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</si>
  <si>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</si>
  <si>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</si>
  <si>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</si>
  <si>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</si>
  <si>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</si>
  <si>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</si>
  <si>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</si>
  <si>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</si>
  <si>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</si>
  <si>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</si>
  <si>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</si>
  <si>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</si>
  <si>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</si>
  <si>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</si>
  <si>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</si>
  <si>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</si>
  <si>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</si>
  <si>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</si>
  <si>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</si>
  <si>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</si>
  <si>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</si>
  <si>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</si>
  <si>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</si>
  <si>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</si>
  <si>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</si>
  <si>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</si>
  <si>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</si>
  <si>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</si>
  <si>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</si>
  <si>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</si>
  <si>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</si>
  <si>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</si>
  <si>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</si>
  <si>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</si>
  <si>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</si>
  <si>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</si>
  <si>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</si>
  <si>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</si>
  <si>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</si>
  <si>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</si>
  <si>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</si>
  <si>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</si>
  <si>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</si>
  <si>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</si>
  <si>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</si>
  <si>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</si>
  <si>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</si>
  <si>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</si>
  <si>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</si>
  <si>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</si>
  <si>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</si>
  <si>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</si>
  <si>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</si>
  <si>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</si>
  <si>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</si>
  <si>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</si>
  <si>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</si>
  <si>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</si>
  <si>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</si>
  <si>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</si>
  <si>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</si>
  <si>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</si>
  <si>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</si>
  <si>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</si>
  <si>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</si>
  <si>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</si>
  <si>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</si>
  <si>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</si>
  <si>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</si>
  <si>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</si>
  <si>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</si>
  <si>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</si>
  <si>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</si>
  <si>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</si>
  <si>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</si>
  <si>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</si>
  <si>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</si>
  <si>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</si>
  <si>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</si>
  <si>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</si>
  <si>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</si>
  <si>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</si>
  <si>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</si>
  <si>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</si>
  <si>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</si>
  <si>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</si>
  <si>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</si>
  <si>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</si>
  <si>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</si>
  <si>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</si>
  <si>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</si>
  <si>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</si>
  <si>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</si>
  <si>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</si>
  <si>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</si>
  <si>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</si>
  <si>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</si>
  <si>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</si>
  <si>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</si>
  <si>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</si>
  <si>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</si>
  <si>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</si>
  <si>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</si>
  <si>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</si>
  <si>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</si>
  <si>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</si>
  <si>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</si>
  <si>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</si>
  <si>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</si>
  <si>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</si>
  <si>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</si>
  <si>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</si>
  <si>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</si>
  <si>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</si>
  <si>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</si>
  <si>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</si>
  <si>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</si>
  <si>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</si>
  <si>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</si>
  <si>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</si>
  <si>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</si>
  <si>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</si>
  <si>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</si>
  <si>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</si>
  <si>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</si>
  <si>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</si>
  <si>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</si>
  <si>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</si>
  <si>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</si>
  <si>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</si>
  <si>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</si>
  <si>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</si>
  <si>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</si>
  <si>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</si>
  <si>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</si>
  <si>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</si>
  <si>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</si>
  <si>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</si>
  <si>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</si>
  <si>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</si>
  <si>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</si>
  <si>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</si>
  <si>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</si>
  <si>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</si>
  <si>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</si>
  <si>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</si>
  <si>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</si>
  <si>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</si>
  <si>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</si>
  <si>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</si>
  <si>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</si>
  <si>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</si>
  <si>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</si>
  <si>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</si>
  <si>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</si>
  <si>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</si>
  <si>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</si>
  <si>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</si>
  <si>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</si>
  <si>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</si>
  <si>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</si>
  <si>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</si>
  <si>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</si>
  <si>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</si>
  <si>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</si>
  <si>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</si>
  <si>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</si>
  <si>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</si>
  <si>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</si>
  <si>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</si>
  <si>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</si>
  <si>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</si>
  <si>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</si>
  <si>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</si>
  <si>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</si>
  <si>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</si>
  <si>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</si>
  <si>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</si>
  <si>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</si>
  <si>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</si>
  <si>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</si>
  <si>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</si>
  <si>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</si>
  <si>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</si>
  <si>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</si>
  <si>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</si>
  <si>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</si>
  <si>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</si>
  <si>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</si>
  <si>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</si>
  <si>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</si>
  <si>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</si>
  <si>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</si>
  <si>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</si>
  <si>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</si>
  <si>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</si>
  <si>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</si>
  <si>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</si>
  <si>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</si>
  <si>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</si>
  <si>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</si>
  <si>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</si>
  <si>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</si>
  <si>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</si>
  <si>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</si>
  <si>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</si>
  <si>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</si>
  <si>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</si>
  <si>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</si>
  <si>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</si>
  <si>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</si>
  <si>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</si>
  <si>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</si>
  <si>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</si>
  <si>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</si>
  <si>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</si>
  <si>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</si>
  <si>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</si>
  <si>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</si>
  <si>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</si>
  <si>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</si>
  <si>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</si>
  <si>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</si>
  <si>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</si>
  <si>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</si>
  <si>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</si>
  <si>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</si>
  <si>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</si>
  <si>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</si>
  <si>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</si>
  <si>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</si>
  <si>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</si>
  <si>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</si>
  <si>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</si>
  <si>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</si>
  <si>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</si>
  <si>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</si>
  <si>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</si>
  <si>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</si>
  <si>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</si>
  <si>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</si>
  <si>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</si>
  <si>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</si>
  <si>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</si>
  <si>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</si>
  <si>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</si>
  <si>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</si>
  <si>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</si>
  <si>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</si>
  <si>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</si>
  <si>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</si>
  <si>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</si>
  <si>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</si>
  <si>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</si>
  <si>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</si>
  <si>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</si>
  <si>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</si>
  <si>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</si>
  <si>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</si>
  <si>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</si>
  <si>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</si>
  <si>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</si>
  <si>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</si>
  <si>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</si>
  <si>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</si>
  <si>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</si>
  <si>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</si>
  <si>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</si>
  <si>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</si>
  <si>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</si>
  <si>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</si>
  <si>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</si>
  <si>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</si>
  <si>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</si>
  <si>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</si>
  <si>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</si>
  <si>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</si>
  <si>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</si>
  <si>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</si>
  <si>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</si>
  <si>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</si>
  <si>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</si>
  <si>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</si>
  <si>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</si>
  <si>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</si>
  <si>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</si>
  <si>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</si>
  <si>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</si>
  <si>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</si>
  <si>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</si>
  <si>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</si>
  <si>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</si>
  <si>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</si>
  <si>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</si>
  <si>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</si>
  <si>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</si>
  <si>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</si>
  <si>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</si>
  <si>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</si>
  <si>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</si>
  <si>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</si>
  <si>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</si>
  <si>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</si>
  <si>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</si>
  <si>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</si>
  <si>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</si>
  <si>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</si>
  <si>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</si>
  <si>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</si>
  <si>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</si>
  <si>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</si>
  <si>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</si>
  <si>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</si>
  <si>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</si>
  <si>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</si>
  <si>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</si>
  <si>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</si>
  <si>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</si>
  <si>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</si>
  <si>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</si>
  <si>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</si>
  <si>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</si>
  <si>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</si>
  <si>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</si>
  <si>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</si>
  <si>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</si>
  <si>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</si>
  <si>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</si>
  <si>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</si>
  <si>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</si>
  <si>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</si>
  <si>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</si>
  <si>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</si>
  <si>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</si>
  <si>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</si>
  <si>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</si>
  <si>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</si>
  <si>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</si>
  <si>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</si>
  <si>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</si>
  <si>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</si>
  <si>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</si>
  <si>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</si>
  <si>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</si>
  <si>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</si>
  <si>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</si>
  <si>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</si>
  <si>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</si>
  <si>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</si>
  <si>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</si>
  <si>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</si>
  <si>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</si>
  <si>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</si>
  <si>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</si>
  <si>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</si>
  <si>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</si>
  <si>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</si>
  <si>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</si>
  <si>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</si>
  <si>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</si>
  <si>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</si>
  <si>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</si>
  <si>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</si>
  <si>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</si>
  <si>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</si>
  <si>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</si>
  <si>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</si>
  <si>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</si>
  <si>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</si>
  <si>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</si>
  <si>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</si>
  <si>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</si>
  <si>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</si>
  <si>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</si>
  <si>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</si>
  <si>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</si>
  <si>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</si>
  <si>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</si>
  <si>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</si>
  <si>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</si>
  <si>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</si>
  <si>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</si>
  <si>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</si>
  <si>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</si>
  <si>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</si>
  <si>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</si>
  <si>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</si>
  <si>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</si>
  <si>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</si>
  <si>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</si>
  <si>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</si>
  <si>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</si>
  <si>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</si>
  <si>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</si>
  <si>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</si>
  <si>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</si>
  <si>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</si>
  <si>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</si>
  <si>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</si>
  <si>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</si>
  <si>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</si>
  <si>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</si>
  <si>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</si>
  <si>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</si>
  <si>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</si>
  <si>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</si>
  <si>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</si>
  <si>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</si>
  <si>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</si>
  <si>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</si>
  <si>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</si>
  <si>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</si>
  <si>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</si>
  <si>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</si>
  <si>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</si>
  <si>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</si>
  <si>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</si>
  <si>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</si>
  <si>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</si>
  <si>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</si>
  <si>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</si>
  <si>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</si>
  <si>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</si>
  <si>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</si>
  <si>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</si>
  <si>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</si>
  <si>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</si>
  <si>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</si>
  <si>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</si>
  <si>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</si>
  <si>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</si>
  <si>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</si>
  <si>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</si>
  <si>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</si>
  <si>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</si>
  <si>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</si>
  <si>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</si>
  <si>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</si>
  <si>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</si>
  <si>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</si>
  <si>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</si>
  <si>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</si>
  <si>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</si>
  <si>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</si>
  <si>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</si>
  <si>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</si>
  <si>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</si>
  <si>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</si>
  <si>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</si>
  <si>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</si>
  <si>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</si>
  <si>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</si>
  <si>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</si>
  <si>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</si>
  <si>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</si>
  <si>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</si>
  <si>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</si>
  <si>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</si>
  <si>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</si>
  <si>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</si>
  <si>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</si>
  <si>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</si>
  <si>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</si>
  <si>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</si>
  <si>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</si>
  <si>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</si>
  <si>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</si>
  <si>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</si>
  <si>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</si>
  <si>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</si>
  <si>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</si>
  <si>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</si>
  <si>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</si>
  <si>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</si>
  <si>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</si>
  <si>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</si>
  <si>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</si>
  <si>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</si>
  <si>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</si>
  <si>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</si>
  <si>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</si>
  <si>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</si>
  <si>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</si>
  <si>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</si>
  <si>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</si>
  <si>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</si>
  <si>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</si>
  <si>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</si>
  <si>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</si>
  <si>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</si>
  <si>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</si>
  <si>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</si>
  <si>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</si>
  <si>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</si>
  <si>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</si>
  <si>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</si>
  <si>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</si>
  <si>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</si>
  <si>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</si>
  <si>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</si>
  <si>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</si>
  <si>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</si>
  <si>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</si>
  <si>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</si>
  <si>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</si>
  <si>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</si>
  <si>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</si>
  <si>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</si>
  <si>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</si>
  <si>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</si>
  <si>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</si>
  <si>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</si>
  <si>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</si>
  <si>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</si>
  <si>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</si>
  <si>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</si>
  <si>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</si>
  <si>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</si>
  <si>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</si>
  <si>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</si>
  <si>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</si>
  <si>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</si>
  <si>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</si>
  <si>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</si>
  <si>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</si>
  <si>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</si>
  <si>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</si>
  <si>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</si>
  <si>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</si>
  <si>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</si>
  <si>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</si>
  <si>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</si>
  <si>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</si>
  <si>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</si>
  <si>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</si>
  <si>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</si>
  <si>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</si>
  <si>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</si>
  <si>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</si>
  <si>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</si>
  <si>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</si>
  <si>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</si>
  <si>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</si>
  <si>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</si>
  <si>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</si>
  <si>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</si>
  <si>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</si>
  <si>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</si>
  <si>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</si>
  <si>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</si>
  <si>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</si>
  <si>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</si>
  <si>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</si>
  <si>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</si>
  <si>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</si>
  <si>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</si>
  <si>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</si>
  <si>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</si>
  <si>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</si>
  <si>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</si>
  <si>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</si>
  <si>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</si>
  <si>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</si>
  <si>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</si>
  <si>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</si>
  <si>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</si>
  <si>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</si>
  <si>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</si>
  <si>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</si>
  <si>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</si>
  <si>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</si>
  <si>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</si>
  <si>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</si>
  <si>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</si>
  <si>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</si>
  <si>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</si>
  <si>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</si>
  <si>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</si>
  <si>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</si>
  <si>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</si>
  <si>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</si>
  <si>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</si>
  <si>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</si>
  <si>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</si>
  <si>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</si>
  <si>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</si>
  <si>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</si>
  <si>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</si>
  <si>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</si>
  <si>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</si>
  <si>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</si>
  <si>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</si>
  <si>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</si>
  <si>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</si>
  <si>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</si>
  <si>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</si>
  <si>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</si>
  <si>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</si>
  <si>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</si>
  <si>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</si>
  <si>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</si>
  <si>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</si>
  <si>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</si>
  <si>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</si>
  <si>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</si>
  <si>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</si>
  <si>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</si>
  <si>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</si>
  <si>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</si>
  <si>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</si>
  <si>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</si>
  <si>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</si>
  <si>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</si>
  <si>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</si>
  <si>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</si>
  <si>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</si>
  <si>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</si>
  <si>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</si>
  <si>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</si>
  <si>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</si>
  <si>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</si>
  <si>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</si>
  <si>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</si>
  <si>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</si>
  <si>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</si>
  <si>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</si>
  <si>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</si>
  <si>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</si>
  <si>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</si>
  <si>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</si>
  <si>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</si>
  <si>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</si>
  <si>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</si>
  <si>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</si>
  <si>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</si>
  <si>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</si>
  <si>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</si>
  <si>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</si>
  <si>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</si>
  <si>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</si>
  <si>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</si>
  <si>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</si>
  <si>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</si>
  <si>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</si>
  <si>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</si>
  <si>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</si>
  <si>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</si>
  <si>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</si>
  <si>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</si>
  <si>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</si>
  <si>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</si>
  <si>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</si>
  <si>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</si>
  <si>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</si>
  <si>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</si>
  <si>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</si>
  <si>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</si>
  <si>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</si>
  <si>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</si>
  <si>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</si>
  <si>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</si>
  <si>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</si>
  <si>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</si>
  <si>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</si>
  <si>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</si>
  <si>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</si>
  <si>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</si>
  <si>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</si>
  <si>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</si>
  <si>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</si>
  <si>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</si>
  <si>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</si>
  <si>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</si>
  <si>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</si>
  <si>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</si>
  <si>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</si>
  <si>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</si>
  <si>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</si>
  <si>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</si>
  <si>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</si>
  <si>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</si>
  <si>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</si>
  <si>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</si>
  <si>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</si>
  <si>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</si>
  <si>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</si>
  <si>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</si>
  <si>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</si>
  <si>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</si>
  <si>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</si>
  <si>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</si>
  <si>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</si>
  <si>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</si>
  <si>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</si>
  <si>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</si>
  <si>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</si>
  <si>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</si>
  <si>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</si>
  <si>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</si>
  <si>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</si>
  <si>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</si>
  <si>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</si>
  <si>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</si>
  <si>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</si>
  <si>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</si>
  <si>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</si>
  <si>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</si>
  <si>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</si>
  <si>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</si>
  <si>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</si>
  <si>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</si>
  <si>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</si>
  <si>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</si>
  <si>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</si>
  <si>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</si>
  <si>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</si>
  <si>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</si>
  <si>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</si>
  <si>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</si>
  <si>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</si>
  <si>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</si>
  <si>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</si>
  <si>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</si>
  <si>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</si>
  <si>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</si>
  <si>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</si>
  <si>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</si>
  <si>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</si>
  <si>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</si>
  <si>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</si>
  <si>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</si>
  <si>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</si>
  <si>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</si>
  <si>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</si>
  <si>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</si>
  <si>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</si>
  <si>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</si>
  <si>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</si>
  <si>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</si>
  <si>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</si>
  <si>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</si>
  <si>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</si>
  <si>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</si>
  <si>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</si>
  <si>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</si>
  <si>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</si>
  <si>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</si>
  <si>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</si>
  <si>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</si>
  <si>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</si>
  <si>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</si>
  <si>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</si>
  <si>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</si>
  <si>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</si>
  <si>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</si>
  <si>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</si>
  <si>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</si>
  <si>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</si>
  <si>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</si>
  <si>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</si>
  <si>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</si>
  <si>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</si>
  <si>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</si>
  <si>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</si>
  <si>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</si>
  <si>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</si>
  <si>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</si>
  <si>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</si>
  <si>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</si>
  <si>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</si>
  <si>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</si>
  <si>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</si>
  <si>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</si>
  <si>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</si>
  <si>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</si>
  <si>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</si>
  <si>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</si>
  <si>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</si>
  <si>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</si>
  <si>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</si>
  <si>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</si>
  <si>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</si>
  <si>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</si>
  <si>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</si>
  <si>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</si>
  <si>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</si>
  <si>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</si>
  <si>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</si>
  <si>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</si>
  <si>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</si>
  <si>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</si>
  <si>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</si>
  <si>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</si>
  <si>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</si>
  <si>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</si>
  <si>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</si>
  <si>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</si>
  <si>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</si>
  <si>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</si>
  <si>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</si>
  <si>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</si>
  <si>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</si>
  <si>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</si>
  <si>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</si>
  <si>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</si>
  <si>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</si>
  <si>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</si>
  <si>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</si>
  <si>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</si>
  <si>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</si>
  <si>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</si>
  <si>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</si>
  <si>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</si>
  <si>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</si>
  <si>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</si>
  <si>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</si>
  <si>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</si>
  <si>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</si>
  <si>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</si>
  <si>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</si>
  <si>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</si>
  <si>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</si>
  <si>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</si>
  <si>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</si>
  <si>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</si>
  <si>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</si>
  <si>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</si>
  <si>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</si>
  <si>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</si>
  <si>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</si>
  <si>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</si>
  <si>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</si>
  <si>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</si>
  <si>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</si>
  <si>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</si>
  <si>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</si>
  <si>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</si>
  <si>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</si>
  <si>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</si>
  <si>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</si>
  <si>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</si>
  <si>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</si>
  <si>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</si>
  <si>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</si>
  <si>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</si>
  <si>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</si>
  <si>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</si>
  <si>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</si>
  <si>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</si>
  <si>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</si>
  <si>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</si>
  <si>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</si>
  <si>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</si>
  <si>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</si>
  <si>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</si>
  <si>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</si>
  <si>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</si>
  <si>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</si>
  <si>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</si>
  <si>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</si>
  <si>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</si>
  <si>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</si>
  <si>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</si>
  <si>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</si>
  <si>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</si>
  <si>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</si>
  <si>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</si>
  <si>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</si>
  <si>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</si>
  <si>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</si>
  <si>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</si>
  <si>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</si>
  <si>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</si>
  <si>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</si>
  <si>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</si>
  <si>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</si>
  <si>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</si>
  <si>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</si>
  <si>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</si>
  <si>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</si>
  <si>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</si>
  <si>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</si>
  <si>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</si>
  <si>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</si>
  <si>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</si>
  <si>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</si>
  <si>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</si>
  <si>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</si>
  <si>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</si>
  <si>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</si>
  <si>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</si>
  <si>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</si>
  <si>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</si>
  <si>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</si>
  <si>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</si>
  <si>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</si>
  <si>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</si>
  <si>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</si>
  <si>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</si>
  <si>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</si>
  <si>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</si>
  <si>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</si>
  <si>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</si>
  <si>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</si>
  <si>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</si>
  <si>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</si>
  <si>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</si>
  <si>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</si>
  <si>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</si>
  <si>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</si>
  <si>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</si>
  <si>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</si>
  <si>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</si>
  <si>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</si>
  <si>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</si>
  <si>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</si>
  <si>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</si>
  <si>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</si>
  <si>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</si>
  <si>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</si>
  <si>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</si>
  <si>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</si>
  <si>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</si>
  <si>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</si>
  <si>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</si>
  <si>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</si>
  <si>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</si>
  <si>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</si>
  <si>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</si>
  <si>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</si>
  <si>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</si>
  <si>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</si>
  <si>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</si>
  <si>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</si>
  <si>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</si>
  <si>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</si>
  <si>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</si>
  <si>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</si>
  <si>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</si>
  <si>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</si>
  <si>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</si>
  <si>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</si>
  <si>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</si>
  <si>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</si>
  <si>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</si>
  <si>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</si>
  <si>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</si>
  <si>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</si>
  <si>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</si>
  <si>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</si>
  <si>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</si>
  <si>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</si>
  <si>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</si>
  <si>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</si>
  <si>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</si>
  <si>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</si>
  <si>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</si>
  <si>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</si>
  <si>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</si>
  <si>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</si>
  <si>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</si>
  <si>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</si>
  <si>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</si>
  <si>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</si>
  <si>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</si>
  <si>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</si>
  <si>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</si>
  <si>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</si>
  <si>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</si>
  <si>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</si>
  <si>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</si>
  <si>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</si>
  <si>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</si>
  <si>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</si>
  <si>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</si>
  <si>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</si>
  <si>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</si>
  <si>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</si>
  <si>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</si>
  <si>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</si>
  <si>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</si>
  <si>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</si>
  <si>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</si>
  <si>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</si>
  <si>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</si>
  <si>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</si>
  <si>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</si>
  <si>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</si>
  <si>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</si>
  <si>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</si>
  <si>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</si>
  <si>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</si>
  <si>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</si>
  <si>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</si>
  <si>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</si>
  <si>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</si>
  <si>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</si>
  <si>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</si>
  <si>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</si>
  <si>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</si>
  <si>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</si>
  <si>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</si>
  <si>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</si>
  <si>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</si>
  <si>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</si>
  <si>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</si>
  <si>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</si>
  <si>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</si>
  <si>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</si>
  <si>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</si>
  <si>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</si>
  <si>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</si>
  <si>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</si>
  <si>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</si>
  <si>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</si>
  <si>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</si>
  <si>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</si>
  <si>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</si>
  <si>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</si>
  <si>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</si>
  <si>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</si>
  <si>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</si>
  <si>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</si>
  <si>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</si>
  <si>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</si>
  <si>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</si>
  <si>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</si>
  <si>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</si>
  <si>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</si>
  <si>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</si>
  <si>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</si>
  <si>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</si>
  <si>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</si>
  <si>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</si>
  <si>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</si>
  <si>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</si>
  <si>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</si>
  <si>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</si>
  <si>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</si>
  <si>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</si>
  <si>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</si>
  <si>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</si>
  <si>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</si>
  <si>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</si>
  <si>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</si>
  <si>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</si>
  <si>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</si>
  <si>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</si>
  <si>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</si>
  <si>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</si>
  <si>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</si>
  <si>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</si>
  <si>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</si>
  <si>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</si>
  <si>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</si>
  <si>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</si>
  <si>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</si>
  <si>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</si>
  <si>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</si>
  <si>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</si>
  <si>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</si>
  <si>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</si>
  <si>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</si>
  <si>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</si>
  <si>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</si>
  <si>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</si>
  <si>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</si>
  <si>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</si>
  <si>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</si>
  <si>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</si>
  <si>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</si>
  <si>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</si>
  <si>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</si>
  <si>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</si>
  <si>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</si>
  <si>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</si>
  <si>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</si>
  <si>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</si>
  <si>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</si>
  <si>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</si>
  <si>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</si>
  <si>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</si>
  <si>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</si>
  <si>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</si>
  <si>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</si>
  <si>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</si>
  <si>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</si>
  <si>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</si>
  <si>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</si>
  <si>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</si>
  <si>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</si>
  <si>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</si>
  <si>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</si>
  <si>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</si>
  <si>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</si>
  <si>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</si>
  <si>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</si>
  <si>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</si>
  <si>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</si>
  <si>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</si>
  <si>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</si>
  <si>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</si>
  <si>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</si>
  <si>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</si>
  <si>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</si>
  <si>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</si>
  <si>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</si>
  <si>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</si>
  <si>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</si>
  <si>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</si>
  <si>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</si>
  <si>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</si>
  <si>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</si>
  <si>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</si>
  <si>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</si>
  <si>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</si>
  <si>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</si>
  <si>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</si>
  <si>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</si>
  <si>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</si>
  <si>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</si>
  <si>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</si>
  <si>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</si>
  <si>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</si>
  <si>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</si>
  <si>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</si>
  <si>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</si>
  <si>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</si>
  <si>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</si>
  <si>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</si>
  <si>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</si>
  <si>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</si>
  <si>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</si>
  <si>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</si>
  <si>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</si>
  <si>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</si>
  <si>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</si>
  <si>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</si>
  <si>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</si>
  <si>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</si>
  <si>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</si>
  <si>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</si>
  <si>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</si>
  <si>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</si>
  <si>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</si>
  <si>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</si>
  <si>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</si>
  <si>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</si>
  <si>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</si>
  <si>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</si>
  <si>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</si>
  <si>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</si>
  <si>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</si>
  <si>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</si>
  <si>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</si>
  <si>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</si>
  <si>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</si>
  <si>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</si>
  <si>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</si>
  <si>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</si>
  <si>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</si>
  <si>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</si>
  <si>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</si>
  <si>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</si>
  <si>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</si>
  <si>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</si>
  <si>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</si>
  <si>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</si>
  <si>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</si>
  <si>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</si>
  <si>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</si>
  <si>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</si>
  <si>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</si>
  <si>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</si>
  <si>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</si>
  <si>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</si>
  <si>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</si>
  <si>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</si>
  <si>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</si>
  <si>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</si>
  <si>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</si>
  <si>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</si>
  <si>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</si>
  <si>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</si>
  <si>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</si>
  <si>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</si>
  <si>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</si>
  <si>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</si>
  <si>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</si>
  <si>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</si>
  <si>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</si>
  <si>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</si>
  <si>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</si>
  <si>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</si>
  <si>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</si>
  <si>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</si>
  <si>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</si>
  <si>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</si>
  <si>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</si>
  <si>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</si>
  <si>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</si>
  <si>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</si>
  <si>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</si>
  <si>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</si>
  <si>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</si>
  <si>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</si>
  <si>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</si>
  <si>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</si>
  <si>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</si>
  <si>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</si>
  <si>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</si>
  <si>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</si>
  <si>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</si>
  <si>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</si>
  <si>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</si>
  <si>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</si>
  <si>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</si>
  <si>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</si>
  <si>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</si>
  <si>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</si>
  <si>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</si>
  <si>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</si>
  <si>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</si>
  <si>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</si>
  <si>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</si>
  <si>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</si>
  <si>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</si>
  <si>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</si>
  <si>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</si>
  <si>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</si>
  <si>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</si>
  <si>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</si>
  <si>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</si>
  <si>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</si>
  <si>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</si>
  <si>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</si>
  <si>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</si>
  <si>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</si>
  <si>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</si>
  <si>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</si>
  <si>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</si>
  <si>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</si>
  <si>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</si>
  <si>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</si>
  <si>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</si>
  <si>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</si>
  <si>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</si>
  <si>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</si>
  <si>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</si>
  <si>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</si>
  <si>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</si>
  <si>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</si>
  <si>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</si>
  <si>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</si>
  <si>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</si>
  <si>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</si>
  <si>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</si>
  <si>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</si>
  <si>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</si>
  <si>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</si>
  <si>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</si>
  <si>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</si>
  <si>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</si>
  <si>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</si>
  <si>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</si>
  <si>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</si>
  <si>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</si>
  <si>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</si>
  <si>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</si>
  <si>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</si>
  <si>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</si>
  <si>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</si>
  <si>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</si>
  <si>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</si>
  <si>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</si>
  <si>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</si>
  <si>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</si>
  <si>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</si>
  <si>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</si>
  <si>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</si>
  <si>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</si>
  <si>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</si>
  <si>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</si>
  <si>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</si>
  <si>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</si>
  <si>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</si>
  <si>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</si>
  <si>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</si>
  <si>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</si>
  <si>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</si>
  <si>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</si>
  <si>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</si>
  <si>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</si>
  <si>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</si>
  <si>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</si>
  <si>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</si>
  <si>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</si>
  <si>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</si>
  <si>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</si>
  <si>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</si>
  <si>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</si>
  <si>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</si>
  <si>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</si>
  <si>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</si>
  <si>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</si>
  <si>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</si>
  <si>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</si>
  <si>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</si>
  <si>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</si>
  <si>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</si>
  <si>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</si>
  <si>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</si>
  <si>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</si>
  <si>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</si>
  <si>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</si>
  <si>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</si>
  <si>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</si>
  <si>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</si>
  <si>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</si>
  <si>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</si>
  <si>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</si>
  <si>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</si>
  <si>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</si>
  <si>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</si>
  <si>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</si>
  <si>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</si>
  <si>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</si>
  <si>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</si>
  <si>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</si>
  <si>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</si>
  <si>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</si>
  <si>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</si>
  <si>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</si>
  <si>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</si>
  <si>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</si>
  <si>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</si>
  <si>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</si>
  <si>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</si>
  <si>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</si>
  <si>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</si>
  <si>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</si>
  <si>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</si>
  <si>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</si>
  <si>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</si>
  <si>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</si>
  <si>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</si>
  <si>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</si>
  <si>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</si>
  <si>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</si>
  <si>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</si>
  <si>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</si>
  <si>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</si>
  <si>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</si>
  <si>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</si>
  <si>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</si>
  <si>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</si>
  <si>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</si>
  <si>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</si>
  <si>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</si>
  <si>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</si>
  <si>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</si>
  <si>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</si>
  <si>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</si>
  <si>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</si>
  <si>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</si>
  <si>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</si>
  <si>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</si>
  <si>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</si>
  <si>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</si>
  <si>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</si>
  <si>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</si>
  <si>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</si>
  <si>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</si>
  <si>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</si>
  <si>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</si>
  <si>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</si>
  <si>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</si>
  <si>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</si>
  <si>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</si>
  <si>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</si>
  <si>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</si>
  <si>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</si>
  <si>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</si>
  <si>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</si>
  <si>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</si>
  <si>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</si>
  <si>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</si>
  <si>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</si>
  <si>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</si>
  <si>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</si>
  <si>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</si>
  <si>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</si>
  <si>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</si>
  <si>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</si>
  <si>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</si>
  <si>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</si>
  <si>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</si>
  <si>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</si>
  <si>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</si>
  <si>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</si>
  <si>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</si>
  <si>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</si>
  <si>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</si>
  <si>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</si>
  <si>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</si>
  <si>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</si>
  <si>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</si>
  <si>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</si>
  <si>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</si>
  <si>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</si>
  <si>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</si>
  <si>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</si>
  <si>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</si>
  <si>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</si>
  <si>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</si>
  <si>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</si>
  <si>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</si>
  <si>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</si>
  <si>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</si>
  <si>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</si>
  <si>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</si>
  <si>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</si>
  <si>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</si>
  <si>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</si>
  <si>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</si>
  <si>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</si>
  <si>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</si>
  <si>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</si>
  <si>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</si>
  <si>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</si>
  <si>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</si>
  <si>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</si>
  <si>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</si>
  <si>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</si>
  <si>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</si>
  <si>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</si>
  <si>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</si>
  <si>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</si>
  <si>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</si>
  <si>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</si>
  <si>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</si>
  <si>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</si>
  <si>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</si>
  <si>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</si>
  <si>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</si>
  <si>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</si>
  <si>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</si>
  <si>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</si>
  <si>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</si>
  <si>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</si>
  <si>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</si>
  <si>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</si>
  <si>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</si>
  <si>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</si>
  <si>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</si>
  <si>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</si>
  <si>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</si>
  <si>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</si>
  <si>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</si>
  <si>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</si>
  <si>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</si>
  <si>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</si>
  <si>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</si>
  <si>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</si>
  <si>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</si>
  <si>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</si>
  <si>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</si>
  <si>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</si>
  <si>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</si>
  <si>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</si>
  <si>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</si>
  <si>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</si>
  <si>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</si>
  <si>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</si>
  <si>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</si>
  <si>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</si>
  <si>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</si>
  <si>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</si>
  <si>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</si>
  <si>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</si>
  <si>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</si>
  <si>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</si>
  <si>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</si>
  <si>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</si>
  <si>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</si>
  <si>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</si>
  <si>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</si>
  <si>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</si>
  <si>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</si>
  <si>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</si>
  <si>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</si>
  <si>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</si>
  <si>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</si>
  <si>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</si>
  <si>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</si>
  <si>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</si>
  <si>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</si>
  <si>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</si>
  <si>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</si>
  <si>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</si>
  <si>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</si>
  <si>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</si>
  <si>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</si>
  <si>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</si>
  <si>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</si>
  <si>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</si>
  <si>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</si>
  <si>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</si>
  <si>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</si>
  <si>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</si>
  <si>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</si>
  <si>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</si>
  <si>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</si>
  <si>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</si>
  <si>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</si>
  <si>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</si>
  <si>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</si>
  <si>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</si>
  <si>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</si>
  <si>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</si>
  <si>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</si>
  <si>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</si>
  <si>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</si>
  <si>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</si>
  <si>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</si>
  <si>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</si>
  <si>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</si>
  <si>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</si>
  <si>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</si>
  <si>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</si>
  <si>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</si>
  <si>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</si>
  <si>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</si>
  <si>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</si>
  <si>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</si>
  <si>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</si>
  <si>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</si>
  <si>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</si>
  <si>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</si>
  <si>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</si>
  <si>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</si>
  <si>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</si>
  <si>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</si>
  <si>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</si>
  <si>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</si>
  <si>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</si>
  <si>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</si>
  <si>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</si>
  <si>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</si>
  <si>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</si>
  <si>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</si>
  <si>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</si>
  <si>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</si>
  <si>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</si>
  <si>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</si>
  <si>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</si>
  <si>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</si>
  <si>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</si>
  <si>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</si>
  <si>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</si>
  <si>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</si>
  <si>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</si>
  <si>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</si>
  <si>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</si>
  <si>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</si>
  <si>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</si>
  <si>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</si>
  <si>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</si>
  <si>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</si>
  <si>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</si>
  <si>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</si>
  <si>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</si>
  <si>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</si>
  <si>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</si>
  <si>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</si>
  <si>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</si>
  <si>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</si>
  <si>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</si>
  <si>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</si>
  <si>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</si>
  <si>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</si>
  <si>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</si>
  <si>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</si>
  <si>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</si>
  <si>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</si>
  <si>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</si>
  <si>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</si>
  <si>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</si>
  <si>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</si>
  <si>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</si>
  <si>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</si>
  <si>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</si>
  <si>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</si>
  <si>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</si>
  <si>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</si>
  <si>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</si>
  <si>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</si>
  <si>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</si>
  <si>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</si>
  <si>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</si>
  <si>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</si>
  <si>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</si>
  <si>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</si>
  <si>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</si>
  <si>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</si>
  <si>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</si>
  <si>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</si>
  <si>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</si>
  <si>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</si>
  <si>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</si>
  <si>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</si>
  <si>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</si>
  <si>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</si>
  <si>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</si>
  <si>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</si>
  <si>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</si>
  <si>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</si>
  <si>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</si>
  <si>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</si>
  <si>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</si>
  <si>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</si>
  <si>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</si>
  <si>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</si>
  <si>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</si>
  <si>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</si>
  <si>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</si>
  <si>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</si>
  <si>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</si>
  <si>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</si>
  <si>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</si>
  <si>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</si>
  <si>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</si>
  <si>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</si>
  <si>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</si>
  <si>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</si>
  <si>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</si>
  <si>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</si>
  <si>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</si>
  <si>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</si>
  <si>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</si>
  <si>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</si>
  <si>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</si>
  <si>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</si>
  <si>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</si>
  <si>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</si>
  <si>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</si>
  <si>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</si>
  <si>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</si>
  <si>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</si>
  <si>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</si>
  <si>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</si>
  <si>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</si>
  <si>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</si>
  <si>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</si>
  <si>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</si>
  <si>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</si>
  <si>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</si>
  <si>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</si>
  <si>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</si>
  <si>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</si>
  <si>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</si>
  <si>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</si>
  <si>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</si>
  <si>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</si>
  <si>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</si>
  <si>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</si>
  <si>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</si>
  <si>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</si>
  <si>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</si>
  <si>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</si>
  <si>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</si>
  <si>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</si>
  <si>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</si>
  <si>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</si>
  <si>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</si>
  <si>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</si>
  <si>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</si>
  <si>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</si>
  <si>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</si>
  <si>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</si>
  <si>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</si>
  <si>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</si>
  <si>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</si>
  <si>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</si>
  <si>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</si>
  <si>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</si>
  <si>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</si>
  <si>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</si>
  <si>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</si>
  <si>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</si>
  <si>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</si>
  <si>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</si>
  <si>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</si>
  <si>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</si>
  <si>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</si>
  <si>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</si>
  <si>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</si>
  <si>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</si>
  <si>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</si>
  <si>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</si>
  <si>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</si>
  <si>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</si>
  <si>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</si>
  <si>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</si>
  <si>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</si>
  <si>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</si>
  <si>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</si>
  <si>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</si>
  <si>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</si>
  <si>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</si>
  <si>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</si>
  <si>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</si>
  <si>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</si>
  <si>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</si>
  <si>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</si>
  <si>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</si>
  <si>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</si>
  <si>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</si>
  <si>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</si>
  <si>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</si>
  <si>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</si>
  <si>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</si>
  <si>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</si>
  <si>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</si>
  <si>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</si>
  <si>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</si>
  <si>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</si>
  <si>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</si>
  <si>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</si>
  <si>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</si>
  <si>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</si>
  <si>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</si>
  <si>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</si>
  <si>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</si>
  <si>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</si>
  <si>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</si>
  <si>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</si>
  <si>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</si>
  <si>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</si>
  <si>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</si>
  <si>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</si>
  <si>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</si>
  <si>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</si>
  <si>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</si>
  <si>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</si>
  <si>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</si>
  <si>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</si>
  <si>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</si>
  <si>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</si>
  <si>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</si>
  <si>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</si>
  <si>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</si>
  <si>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</si>
  <si>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</si>
  <si>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</si>
  <si>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</si>
  <si>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</si>
  <si>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</si>
  <si>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</si>
  <si>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</si>
  <si>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</si>
  <si>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</si>
  <si>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</si>
  <si>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</si>
  <si>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</si>
  <si>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</si>
  <si>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</si>
  <si>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</si>
  <si>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</si>
  <si>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</si>
  <si>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</si>
  <si>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</si>
  <si>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</si>
  <si>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</si>
  <si>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</si>
  <si>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</si>
  <si>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</si>
  <si>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</si>
  <si>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</si>
  <si>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</si>
  <si>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</si>
  <si>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</si>
  <si>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</si>
  <si>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</si>
  <si>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</si>
  <si>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</si>
  <si>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</si>
  <si>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</si>
  <si>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</si>
  <si>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</si>
  <si>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</si>
  <si>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</si>
  <si>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</si>
  <si>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</si>
  <si>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</si>
  <si>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</si>
  <si>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</si>
  <si>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</si>
  <si>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</si>
  <si>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</si>
  <si>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</si>
  <si>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</si>
  <si>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</si>
  <si>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</si>
  <si>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</si>
  <si>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</si>
  <si>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</si>
  <si>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</si>
  <si>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</si>
  <si>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</si>
  <si>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</si>
  <si>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</si>
  <si>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</si>
  <si>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</si>
  <si>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</si>
  <si>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</si>
  <si>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</si>
  <si>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</si>
  <si>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</si>
  <si>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</si>
  <si>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</si>
  <si>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</si>
  <si>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</si>
  <si>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</si>
  <si>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</si>
  <si>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</si>
  <si>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</si>
  <si>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</si>
  <si>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</si>
  <si>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</si>
  <si>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</si>
  <si>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</si>
  <si>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</si>
  <si>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</si>
  <si>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</si>
  <si>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</si>
  <si>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</si>
  <si>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</si>
  <si>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</si>
  <si>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</si>
  <si>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</si>
  <si>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</si>
  <si>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</si>
  <si>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</si>
  <si>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</si>
  <si>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</si>
  <si>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</si>
  <si>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</si>
  <si>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</si>
  <si>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</si>
  <si>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</si>
  <si>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</si>
  <si>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</si>
  <si>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</si>
  <si>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</si>
  <si>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</si>
  <si>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</si>
  <si>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</si>
  <si>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</si>
  <si>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</si>
  <si>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</si>
  <si>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</si>
  <si>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</si>
  <si>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</si>
  <si>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</si>
  <si>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</si>
  <si>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</si>
  <si>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</si>
  <si>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</si>
  <si>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</si>
  <si>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</si>
  <si>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</si>
  <si>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</si>
  <si>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</si>
  <si>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</si>
  <si>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</si>
  <si>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</si>
  <si>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</si>
  <si>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</si>
  <si>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</si>
  <si>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</si>
  <si>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</si>
  <si>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</si>
  <si>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</si>
  <si>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</si>
  <si>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</si>
  <si>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</si>
  <si>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</si>
  <si>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</si>
  <si>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</si>
  <si>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</si>
  <si>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</si>
  <si>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</si>
  <si>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</si>
  <si>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</si>
  <si>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</si>
  <si>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</si>
  <si>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</si>
  <si>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</si>
  <si>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</si>
  <si>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</si>
  <si>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</si>
  <si>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</si>
  <si>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</si>
  <si>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</si>
  <si>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</si>
  <si>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</si>
  <si>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</si>
  <si>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</si>
  <si>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</si>
  <si>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</si>
  <si>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</si>
  <si>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</si>
  <si>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</si>
  <si>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</si>
  <si>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</si>
  <si>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</si>
  <si>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</si>
  <si>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</si>
  <si>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</si>
  <si>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</si>
  <si>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</si>
  <si>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</si>
  <si>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</si>
  <si>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</si>
  <si>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</si>
  <si>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</si>
  <si>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</si>
  <si>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</si>
  <si>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</si>
  <si>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</si>
  <si>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</si>
  <si>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</si>
  <si>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</si>
  <si>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</si>
  <si>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</si>
  <si>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</si>
  <si>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</si>
  <si>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</si>
  <si>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</si>
  <si>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</si>
  <si>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</si>
  <si>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</si>
  <si>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</si>
  <si>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</si>
  <si>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</si>
  <si>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</si>
  <si>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</si>
  <si>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</si>
  <si>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</si>
  <si>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</si>
  <si>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</si>
  <si>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</si>
  <si>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</si>
  <si>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</si>
  <si>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</si>
  <si>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</si>
  <si>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</si>
  <si>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</si>
  <si>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</si>
  <si>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</si>
  <si>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</si>
  <si>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</si>
  <si>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</si>
  <si>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</si>
  <si>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</si>
  <si>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</si>
  <si>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</si>
  <si>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</si>
  <si>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</si>
  <si>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</si>
  <si>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</si>
  <si>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</si>
  <si>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</si>
  <si>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</si>
  <si>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</si>
  <si>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</si>
  <si>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</si>
  <si>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</si>
  <si>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</si>
  <si>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</si>
  <si>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</si>
  <si>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</si>
  <si>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</si>
  <si>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</si>
  <si>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</si>
  <si>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</si>
  <si>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</si>
  <si>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</si>
  <si>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</si>
  <si>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</si>
  <si>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</si>
  <si>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</si>
  <si>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</si>
  <si>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</si>
  <si>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</si>
  <si>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</si>
  <si>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</si>
  <si>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</si>
  <si>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</si>
  <si>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</si>
  <si>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</si>
  <si>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</si>
  <si>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</si>
  <si>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</si>
  <si>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</si>
  <si>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</si>
  <si>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</si>
  <si>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</si>
  <si>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</si>
  <si>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</si>
  <si>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</si>
  <si>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</si>
  <si>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</si>
  <si>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</si>
  <si>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</si>
  <si>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</si>
  <si>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</si>
  <si>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</si>
  <si>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</si>
  <si>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</si>
  <si>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</si>
  <si>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</si>
  <si>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</si>
  <si>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</si>
  <si>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</si>
  <si>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</si>
  <si>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</si>
  <si>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</si>
  <si>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</si>
  <si>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</si>
  <si>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</si>
  <si>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</si>
  <si>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</si>
  <si>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</si>
  <si>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</si>
  <si>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</si>
  <si>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</si>
  <si>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</si>
  <si>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</si>
  <si>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</si>
  <si>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</si>
  <si>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</si>
  <si>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</si>
  <si>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</si>
  <si>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</si>
  <si>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</si>
  <si>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</si>
  <si>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</si>
  <si>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</si>
  <si>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</si>
  <si>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</si>
  <si>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</si>
  <si>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</si>
  <si>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</si>
  <si>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</si>
  <si>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</si>
  <si>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</si>
  <si>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</si>
  <si>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</si>
  <si>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</si>
  <si>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</si>
  <si>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</si>
  <si>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</si>
  <si>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</si>
  <si>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</si>
  <si>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</si>
  <si>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</si>
  <si>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</si>
  <si>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</si>
  <si>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</si>
  <si>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</si>
  <si>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</si>
  <si>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</si>
  <si>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</si>
  <si>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</si>
  <si>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</si>
  <si>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</si>
  <si>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</si>
  <si>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</si>
  <si>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</si>
  <si>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</si>
  <si>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</si>
  <si>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</si>
  <si>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</si>
  <si>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</si>
  <si>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</si>
  <si>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</si>
  <si>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</si>
  <si>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</si>
  <si>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</si>
  <si>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</si>
  <si>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</si>
  <si>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</si>
  <si>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</si>
  <si>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</si>
  <si>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</si>
  <si>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</si>
  <si>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</si>
  <si>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</si>
  <si>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</si>
  <si>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</si>
  <si>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</si>
  <si>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</si>
  <si>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</si>
  <si>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</si>
  <si>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</si>
  <si>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</si>
  <si>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</si>
  <si>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</si>
  <si>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</si>
  <si>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</si>
  <si>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</si>
  <si>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</si>
  <si>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</si>
  <si>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</si>
  <si>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</si>
  <si>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</si>
  <si>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</si>
  <si>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</si>
  <si>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</si>
  <si>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</si>
  <si>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</si>
  <si>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</si>
  <si>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</si>
  <si>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</si>
  <si>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</si>
  <si>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</si>
  <si>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</si>
  <si>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</si>
  <si>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</si>
  <si>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</si>
  <si>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</si>
  <si>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</si>
  <si>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</si>
  <si>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</si>
  <si>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</si>
  <si>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</si>
  <si>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</si>
  <si>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</si>
  <si>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</si>
  <si>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</si>
  <si>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</si>
  <si>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</si>
  <si>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</si>
  <si>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</si>
  <si>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</si>
  <si>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</si>
  <si>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</si>
  <si>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</si>
  <si>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</si>
  <si>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</si>
  <si>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</si>
  <si>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</si>
  <si>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</si>
  <si>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</si>
  <si>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</si>
  <si>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</si>
  <si>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</si>
  <si>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</si>
  <si>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</si>
  <si>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</si>
  <si>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</si>
  <si>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</si>
  <si>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</si>
  <si>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</si>
  <si>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</si>
  <si>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</si>
  <si>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</si>
  <si>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</si>
  <si>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</si>
  <si>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</si>
  <si>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</si>
  <si>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</si>
  <si>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</si>
  <si>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</si>
  <si>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</si>
  <si>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</si>
  <si>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</si>
  <si>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</si>
  <si>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</si>
  <si>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</si>
  <si>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</si>
  <si>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</si>
  <si>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</si>
  <si>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</si>
  <si>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</si>
  <si>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</si>
  <si>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</si>
  <si>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</si>
  <si>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</si>
  <si>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</si>
  <si>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</si>
  <si>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</si>
  <si>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</si>
  <si>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</si>
  <si>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</si>
  <si>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</si>
  <si>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</si>
  <si>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</si>
  <si>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</si>
  <si>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</si>
  <si>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</si>
  <si>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</si>
  <si>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</si>
  <si>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</si>
  <si>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</si>
  <si>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</si>
  <si>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</si>
  <si>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</si>
  <si>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</si>
  <si>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</si>
  <si>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</si>
  <si>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</si>
  <si>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</si>
  <si>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</si>
  <si>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</si>
  <si>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</si>
  <si>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</si>
  <si>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</si>
  <si>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</si>
  <si>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</si>
  <si>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</si>
  <si>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</si>
  <si>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</si>
  <si>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</si>
  <si>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</si>
  <si>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</si>
  <si>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</si>
  <si>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</si>
  <si>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</si>
  <si>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</si>
  <si>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</si>
  <si>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</si>
  <si>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</si>
  <si>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</si>
  <si>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</si>
  <si>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</si>
  <si>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</si>
  <si>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</si>
  <si>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</si>
  <si>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</si>
  <si>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</si>
  <si>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</si>
  <si>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</si>
  <si>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</si>
  <si>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</si>
  <si>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</si>
  <si>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</si>
  <si>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</si>
  <si>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</si>
  <si>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</si>
  <si>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</si>
  <si>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</si>
  <si>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</si>
  <si>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</si>
  <si>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</si>
  <si>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</si>
  <si>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</si>
  <si>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</si>
  <si>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</si>
  <si>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</si>
  <si>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</si>
  <si>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</si>
  <si>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</si>
  <si>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</si>
  <si>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</si>
  <si>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</si>
  <si>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</si>
  <si>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</si>
  <si>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</si>
  <si>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</si>
  <si>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</si>
  <si>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</si>
  <si>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</si>
  <si>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</si>
  <si>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</si>
  <si>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</si>
  <si>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</si>
  <si>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</si>
  <si>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</si>
  <si>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</si>
  <si>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</si>
  <si>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</si>
  <si>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</si>
  <si>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</si>
  <si>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</si>
  <si>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</si>
  <si>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</si>
  <si>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</si>
  <si>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</si>
  <si>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</si>
  <si>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</si>
  <si>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</si>
  <si>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</si>
  <si>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</si>
  <si>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</si>
  <si>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</si>
  <si>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</si>
  <si>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</si>
  <si>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</si>
  <si>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</si>
  <si>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</si>
  <si>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</si>
  <si>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</si>
  <si>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</si>
  <si>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</si>
  <si>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</si>
  <si>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</si>
  <si>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</si>
  <si>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</si>
  <si>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</si>
  <si>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</si>
  <si>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</si>
  <si>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</si>
  <si>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</si>
  <si>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</si>
  <si>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</si>
  <si>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</si>
  <si>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</si>
  <si>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</si>
  <si>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</si>
  <si>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</si>
  <si>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</si>
  <si>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</si>
  <si>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</si>
  <si>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</si>
  <si>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</si>
  <si>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</si>
  <si>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</si>
  <si>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</si>
  <si>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</si>
  <si>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</si>
  <si>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</si>
  <si>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</si>
  <si>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</si>
  <si>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</si>
  <si>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</si>
  <si>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</si>
  <si>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</si>
  <si>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</si>
  <si>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</si>
  <si>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</si>
  <si>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</si>
  <si>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</si>
  <si>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</si>
  <si>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</si>
  <si>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</si>
  <si>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</si>
  <si>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</si>
  <si>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</si>
  <si>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</si>
  <si>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</si>
  <si>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</si>
  <si>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</si>
  <si>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</si>
  <si>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</si>
  <si>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</si>
  <si>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</si>
  <si>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</si>
  <si>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</si>
  <si>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</si>
  <si>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</si>
  <si>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</si>
  <si>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</si>
  <si>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</si>
  <si>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</si>
  <si>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</si>
  <si>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</si>
  <si>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</si>
  <si>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</si>
  <si>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</si>
  <si>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</si>
  <si>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</si>
  <si>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</si>
  <si>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</si>
  <si>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</si>
  <si>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</si>
  <si>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</si>
  <si>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</si>
  <si>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</si>
  <si>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</si>
  <si>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</si>
  <si>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</si>
  <si>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</si>
  <si>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</si>
  <si>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</si>
  <si>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</si>
  <si>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</si>
  <si>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</si>
  <si>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</si>
  <si>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</si>
  <si>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</si>
  <si>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</si>
  <si>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</si>
  <si>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</si>
  <si>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</si>
  <si>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</si>
  <si>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</si>
  <si>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</si>
  <si>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</si>
  <si>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</si>
  <si>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</si>
  <si>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</si>
  <si>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</si>
  <si>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</si>
  <si>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</si>
  <si>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</si>
  <si>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</si>
  <si>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</si>
  <si>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</si>
  <si>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</si>
  <si>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</si>
  <si>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</si>
  <si>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</si>
  <si>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</si>
  <si>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</si>
  <si>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</si>
  <si>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</si>
  <si>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</si>
  <si>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</si>
  <si>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</si>
  <si>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</si>
  <si>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</si>
  <si>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</si>
  <si>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</si>
  <si>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</si>
  <si>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</si>
  <si>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</si>
  <si>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</si>
  <si>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</si>
  <si>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</si>
  <si>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</si>
  <si>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</si>
  <si>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</si>
  <si>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</si>
  <si>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</si>
  <si>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</si>
  <si>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</si>
  <si>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</si>
  <si>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</si>
  <si>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</si>
  <si>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</si>
  <si>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</si>
  <si>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</si>
  <si>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</si>
  <si>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</si>
  <si>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</si>
  <si>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</si>
  <si>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</si>
  <si>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</si>
  <si>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</si>
  <si>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</si>
  <si>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</si>
  <si>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</si>
  <si>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</si>
  <si>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</si>
  <si>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</si>
  <si>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</si>
  <si>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</si>
  <si>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</si>
  <si>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</si>
  <si>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</si>
  <si>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</si>
  <si>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</si>
  <si>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</si>
  <si>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</si>
  <si>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</si>
  <si>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</si>
  <si>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</si>
  <si>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</si>
  <si>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</si>
  <si>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</si>
  <si>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</si>
  <si>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</si>
  <si>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</si>
  <si>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</si>
  <si>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</si>
  <si>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</si>
  <si>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</si>
  <si>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</si>
  <si>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</si>
  <si>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</si>
  <si>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</si>
  <si>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</si>
  <si>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</si>
  <si>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</si>
  <si>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</si>
  <si>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</si>
  <si>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</si>
  <si>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</si>
  <si>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</si>
  <si>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</si>
  <si>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</si>
  <si>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</si>
  <si>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</si>
  <si>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</si>
  <si>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</si>
  <si>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</si>
  <si>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</si>
  <si>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</si>
  <si>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</si>
  <si>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</si>
  <si>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</si>
  <si>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</si>
  <si>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</si>
  <si>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</si>
  <si>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</si>
  <si>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</si>
  <si>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</si>
  <si>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</si>
  <si>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</si>
  <si>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</si>
  <si>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</si>
  <si>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</si>
  <si>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</si>
  <si>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</si>
  <si>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</si>
  <si>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</si>
  <si>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</si>
  <si>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</si>
  <si>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</si>
  <si>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</si>
  <si>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</si>
  <si>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</si>
  <si>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</si>
  <si>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</si>
  <si>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</si>
  <si>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</si>
  <si>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</si>
  <si>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</si>
  <si>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</si>
  <si>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</si>
  <si>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</si>
  <si>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</si>
  <si>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</si>
  <si>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</si>
  <si>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</si>
  <si>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</si>
  <si>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</si>
  <si>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</si>
  <si>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</si>
  <si>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</si>
  <si>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</si>
  <si>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</si>
  <si>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</si>
  <si>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</si>
  <si>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</si>
  <si>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</si>
  <si>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</si>
  <si>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</si>
  <si>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</si>
  <si>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</si>
  <si>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</si>
  <si>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</si>
  <si>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</si>
  <si>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</si>
  <si>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</si>
  <si>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</si>
  <si>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</si>
  <si>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</si>
  <si>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</si>
  <si>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</si>
  <si>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</si>
  <si>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</si>
  <si>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</si>
  <si>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</si>
  <si>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</si>
  <si>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</si>
  <si>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</si>
  <si>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</si>
  <si>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</si>
  <si>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</si>
  <si>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</si>
  <si>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</si>
  <si>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</si>
  <si>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</si>
  <si>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</si>
  <si>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</si>
  <si>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</si>
  <si>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</si>
  <si>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</si>
  <si>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</si>
  <si>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</si>
  <si>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</si>
  <si>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</si>
  <si>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</si>
  <si>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</si>
  <si>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</si>
  <si>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</si>
  <si>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</si>
  <si>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</si>
  <si>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</si>
  <si>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</si>
  <si>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</si>
  <si>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</si>
  <si>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</si>
  <si>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</si>
  <si>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</si>
  <si>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</si>
  <si>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</si>
  <si>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</si>
  <si>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</si>
  <si>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</si>
  <si>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</si>
  <si>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</si>
  <si>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</si>
  <si>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</si>
  <si>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</si>
  <si>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</si>
  <si>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</si>
  <si>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</si>
  <si>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</si>
  <si>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</si>
  <si>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</si>
  <si>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</si>
  <si>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</si>
  <si>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</si>
  <si>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</si>
  <si>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</si>
  <si>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</si>
  <si>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</si>
  <si>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</si>
  <si>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</si>
  <si>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</si>
  <si>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</si>
  <si>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</si>
  <si>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</si>
  <si>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</si>
  <si>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</si>
  <si>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</si>
  <si>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</si>
  <si>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</si>
  <si>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</si>
  <si>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</si>
  <si>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</si>
  <si>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</si>
  <si>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</si>
  <si>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</si>
  <si>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</si>
  <si>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</si>
  <si>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</si>
  <si>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</si>
  <si>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</si>
  <si>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</si>
  <si>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</si>
  <si>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</si>
  <si>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</si>
  <si>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</si>
  <si>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</si>
  <si>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</si>
  <si>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</si>
  <si>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</si>
  <si>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</si>
  <si>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</si>
  <si>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</si>
  <si>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</si>
  <si>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</si>
  <si>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</si>
  <si>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</si>
  <si>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</si>
  <si>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</si>
  <si>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</si>
  <si>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</si>
  <si>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</si>
  <si>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</si>
  <si>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</si>
  <si>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</si>
  <si>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</si>
  <si>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</si>
  <si>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</si>
  <si>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</si>
  <si>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</si>
  <si>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</si>
  <si>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</si>
  <si>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</si>
  <si>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</si>
  <si>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</si>
  <si>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</si>
  <si>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</si>
  <si>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</si>
  <si>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</si>
  <si>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</si>
  <si>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</si>
  <si>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</si>
  <si>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</si>
  <si>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</si>
  <si>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</si>
  <si>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</si>
  <si>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</si>
  <si>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</si>
  <si>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</si>
  <si>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</si>
  <si>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</si>
  <si>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</si>
  <si>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</si>
  <si>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</si>
  <si>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</si>
  <si>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</si>
  <si>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</si>
  <si>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</si>
  <si>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</si>
  <si>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</si>
  <si>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</si>
  <si>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</si>
  <si>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</si>
  <si>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</si>
  <si>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</si>
  <si>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</si>
  <si>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</si>
  <si>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</si>
  <si>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</si>
  <si>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</si>
  <si>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</si>
  <si>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</si>
  <si>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</si>
  <si>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</si>
  <si>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</si>
  <si>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</si>
  <si>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</si>
  <si>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</si>
  <si>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</si>
  <si>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</si>
  <si>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</si>
  <si>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</si>
  <si>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</si>
  <si>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</si>
  <si>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</si>
  <si>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</si>
  <si>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</si>
  <si>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</si>
  <si>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</si>
  <si>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</si>
  <si>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</si>
  <si>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</si>
  <si>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</si>
  <si>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</si>
  <si>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</si>
  <si>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</si>
  <si>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</si>
  <si>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</si>
  <si>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</si>
  <si>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</si>
  <si>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</si>
  <si>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</si>
  <si>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</si>
  <si>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</si>
  <si>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</si>
  <si>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</si>
  <si>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</si>
  <si>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</si>
  <si>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</si>
  <si>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</si>
  <si>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</si>
  <si>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</si>
  <si>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</si>
  <si>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</si>
  <si>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</si>
  <si>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</si>
  <si>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</si>
  <si>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</si>
  <si>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</si>
  <si>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</si>
  <si>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</si>
  <si>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</si>
  <si>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</si>
  <si>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</si>
  <si>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</si>
  <si>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</si>
  <si>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</si>
  <si>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</si>
  <si>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</si>
  <si>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</si>
  <si>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</si>
  <si>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</si>
  <si>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</si>
  <si>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</si>
  <si>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</si>
  <si>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</si>
  <si>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</si>
  <si>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</si>
  <si>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</si>
  <si>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</si>
  <si>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</si>
  <si>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</si>
  <si>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</si>
  <si>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</si>
  <si>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</si>
  <si>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</si>
  <si>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</si>
  <si>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</si>
  <si>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</si>
  <si>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</si>
  <si>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</si>
  <si>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</si>
  <si>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</si>
  <si>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</si>
  <si>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</si>
  <si>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</si>
  <si>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</si>
  <si>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</si>
  <si>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</si>
  <si>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</si>
  <si>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</si>
  <si>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</si>
  <si>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</si>
  <si>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</si>
  <si>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</si>
  <si>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</si>
  <si>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</si>
  <si>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</si>
  <si>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</si>
  <si>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</si>
  <si>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</si>
  <si>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</si>
  <si>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</si>
  <si>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</si>
  <si>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</si>
  <si>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</si>
  <si>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</si>
  <si>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</si>
  <si>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</si>
  <si>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</si>
  <si>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</si>
  <si>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</si>
  <si>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</si>
  <si>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</si>
  <si>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</si>
  <si>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</si>
  <si>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</si>
  <si>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</si>
  <si>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</si>
  <si>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</si>
  <si>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</si>
  <si>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</si>
  <si>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</si>
  <si>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</si>
  <si>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</si>
  <si>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</si>
  <si>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</si>
  <si>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</si>
  <si>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</si>
  <si>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</si>
  <si>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</si>
  <si>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</si>
  <si>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</si>
  <si>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</si>
  <si>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</si>
  <si>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</si>
  <si>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</si>
  <si>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</si>
  <si>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</si>
  <si>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</si>
  <si>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</si>
  <si>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</si>
  <si>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</si>
  <si>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</si>
  <si>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</si>
  <si>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</si>
  <si>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</si>
  <si>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</si>
  <si>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</si>
  <si>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</si>
  <si>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</si>
  <si>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</si>
  <si>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</si>
  <si>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</si>
  <si>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</si>
  <si>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</si>
  <si>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</si>
  <si>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</si>
  <si>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</si>
  <si>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</si>
  <si>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</si>
  <si>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</si>
  <si>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</si>
  <si>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</si>
  <si>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</si>
  <si>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</si>
  <si>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</si>
  <si>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</si>
  <si>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</si>
  <si>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</si>
  <si>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</si>
  <si>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</si>
  <si>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</si>
  <si>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</si>
  <si>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</si>
  <si>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</si>
  <si>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</si>
  <si>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</si>
  <si>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</si>
  <si>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</si>
  <si>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</si>
  <si>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</si>
  <si>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</si>
  <si>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</si>
  <si>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</si>
  <si>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</si>
  <si>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</si>
  <si>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</si>
  <si>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</si>
  <si>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</si>
  <si>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</si>
  <si>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</si>
  <si>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</si>
  <si>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</si>
  <si>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</si>
  <si>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</si>
  <si>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</si>
  <si>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</si>
  <si>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</si>
  <si>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</si>
  <si>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</si>
  <si>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</si>
  <si>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</si>
  <si>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</si>
  <si>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</si>
  <si>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</si>
  <si>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</si>
  <si>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</si>
  <si>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</si>
  <si>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</si>
  <si>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</si>
  <si>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</si>
  <si>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</si>
  <si>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</si>
  <si>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</si>
  <si>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</si>
  <si>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</si>
  <si>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</si>
  <si>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</si>
  <si>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</si>
  <si>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</si>
  <si>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</si>
  <si>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</si>
  <si>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</si>
  <si>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</si>
  <si>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</si>
  <si>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</si>
  <si>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</si>
  <si>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</si>
  <si>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</si>
  <si>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</si>
  <si>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</si>
  <si>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</si>
  <si>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</si>
  <si>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</si>
  <si>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</si>
  <si>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</si>
  <si>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</si>
  <si>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</si>
  <si>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</si>
  <si>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</si>
  <si>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</si>
  <si>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</si>
  <si>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</si>
  <si>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</si>
  <si>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</si>
  <si>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</si>
  <si>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</si>
  <si>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</si>
  <si>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</si>
  <si>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</si>
  <si>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</si>
  <si>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</si>
  <si>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</si>
  <si>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</si>
  <si>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</si>
  <si>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</si>
  <si>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</si>
  <si>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</si>
  <si>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</si>
  <si>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</si>
  <si>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</si>
  <si>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</si>
  <si>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</si>
  <si>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</si>
  <si>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</si>
  <si>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</si>
  <si>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</si>
  <si>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</si>
  <si>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</si>
  <si>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</si>
  <si>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</si>
  <si>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</si>
  <si>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</si>
  <si>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</si>
  <si>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</si>
  <si>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</si>
  <si>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</si>
  <si>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</si>
  <si>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</si>
  <si>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</si>
  <si>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</si>
  <si>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</si>
  <si>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</si>
  <si>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</si>
  <si>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</si>
  <si>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</si>
  <si>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</si>
  <si>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</si>
  <si>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</si>
  <si>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</si>
  <si>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</si>
  <si>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</si>
  <si>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</si>
  <si>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</si>
  <si>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</si>
  <si>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</si>
  <si>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</si>
  <si>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</si>
  <si>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</si>
  <si>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</si>
  <si>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</si>
  <si>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</si>
  <si>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</si>
  <si>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</si>
  <si>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</si>
  <si>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</si>
  <si>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</si>
  <si>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</si>
  <si>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</si>
  <si>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</si>
  <si>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</si>
  <si>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</si>
  <si>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</si>
  <si>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</si>
  <si>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</si>
  <si>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</si>
  <si>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</si>
  <si>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</si>
  <si>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</si>
  <si>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</si>
  <si>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</si>
  <si>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</si>
  <si>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</si>
  <si>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</si>
  <si>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</si>
  <si>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</si>
  <si>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</si>
  <si>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</si>
  <si>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</si>
  <si>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</si>
  <si>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</si>
  <si>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</si>
  <si>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</si>
  <si>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</si>
  <si>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</si>
  <si>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</si>
  <si>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</si>
  <si>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</si>
  <si>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</si>
  <si>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</si>
  <si>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</si>
  <si>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</si>
  <si>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</si>
  <si>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</si>
  <si>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</si>
  <si>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</si>
  <si>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</si>
  <si>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</si>
  <si>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</si>
  <si>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</si>
  <si>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</si>
  <si>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</si>
  <si>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</si>
  <si>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</si>
  <si>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</si>
  <si>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</si>
  <si>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</si>
  <si>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</si>
  <si>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</si>
  <si>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</si>
  <si>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</si>
  <si>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</si>
  <si>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</si>
  <si>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</si>
  <si>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</si>
  <si>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</si>
  <si>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</si>
  <si>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</si>
  <si>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</si>
  <si>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</si>
  <si>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</si>
  <si>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</si>
  <si>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</si>
  <si>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</si>
  <si>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</si>
  <si>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</si>
  <si>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</si>
  <si>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</si>
  <si>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</si>
  <si>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</si>
  <si>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</si>
  <si>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</si>
  <si>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</si>
  <si>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</si>
  <si>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</si>
  <si>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</si>
  <si>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</si>
  <si>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</si>
  <si>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</si>
  <si>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</si>
  <si>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</si>
  <si>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</si>
  <si>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</si>
  <si>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</si>
  <si>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</si>
  <si>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</si>
  <si>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</si>
  <si>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</si>
  <si>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</si>
  <si>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</si>
  <si>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</si>
  <si>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</si>
  <si>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</si>
  <si>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</si>
  <si>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</si>
  <si>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</si>
  <si>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</si>
  <si>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</si>
  <si>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</si>
  <si>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</si>
  <si>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</si>
  <si>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</si>
  <si>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</si>
  <si>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</si>
  <si>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</si>
  <si>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</si>
  <si>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</si>
  <si>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</si>
  <si>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</si>
  <si>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</si>
  <si>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</si>
  <si>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</si>
  <si>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</si>
  <si>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</si>
  <si>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</si>
  <si>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</si>
  <si>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</si>
  <si>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</si>
  <si>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</si>
  <si>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</si>
  <si>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</si>
  <si>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</si>
  <si>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</si>
  <si>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</si>
  <si>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</si>
  <si>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</si>
  <si>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</si>
  <si>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</si>
  <si>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</si>
  <si>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</si>
  <si>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</si>
  <si>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</si>
  <si>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</si>
  <si>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</si>
  <si>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</si>
  <si>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</si>
  <si>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</si>
  <si>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</si>
  <si>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</si>
  <si>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</si>
  <si>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</si>
  <si>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</si>
  <si>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</si>
  <si>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</si>
  <si>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</si>
  <si>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</si>
  <si>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</si>
  <si>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</si>
  <si>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</si>
  <si>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</si>
  <si>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</si>
  <si>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</si>
  <si>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</si>
  <si>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</si>
  <si>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</si>
  <si>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</si>
  <si>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</si>
  <si>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</si>
  <si>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</si>
  <si>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</si>
  <si>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</si>
  <si>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</si>
  <si>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</si>
  <si>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</si>
  <si>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</si>
  <si>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</si>
  <si>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</si>
  <si>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</si>
  <si>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</si>
  <si>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</si>
  <si>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</si>
  <si>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</si>
  <si>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</si>
  <si>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</si>
  <si>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</si>
  <si>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</si>
  <si>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</si>
  <si>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</si>
  <si>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</si>
  <si>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</si>
  <si>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</si>
  <si>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</si>
  <si>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</si>
  <si>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</si>
  <si>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</si>
  <si>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</si>
  <si>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</si>
  <si>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</si>
  <si>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</si>
  <si>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</si>
  <si>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</si>
  <si>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</si>
  <si>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</si>
  <si>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</si>
  <si>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</si>
  <si>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</si>
  <si>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</si>
  <si>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</si>
  <si>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</si>
  <si>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</si>
  <si>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</si>
  <si>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</si>
  <si>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</si>
  <si>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</si>
  <si>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</si>
  <si>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</si>
  <si>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</si>
  <si>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</si>
  <si>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</si>
  <si>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</si>
  <si>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</si>
  <si>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</si>
  <si>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</si>
  <si>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</si>
  <si>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</si>
  <si>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</si>
  <si>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</si>
  <si>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</si>
  <si>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</si>
  <si>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</si>
  <si>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</si>
  <si>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</si>
  <si>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</si>
  <si>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</si>
  <si>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</si>
  <si>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</si>
  <si>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</si>
  <si>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</si>
  <si>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</si>
  <si>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</si>
  <si>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</si>
  <si>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</si>
  <si>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</si>
  <si>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</si>
  <si>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</si>
  <si>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</si>
  <si>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</si>
  <si>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</si>
  <si>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</si>
  <si>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</si>
  <si>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</si>
  <si>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</si>
  <si>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</si>
  <si>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</si>
  <si>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</si>
  <si>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</si>
  <si>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</si>
  <si>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</si>
  <si>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</si>
  <si>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</si>
  <si>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</si>
  <si>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</si>
  <si>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</si>
  <si>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</si>
  <si>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</si>
  <si>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</si>
  <si>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</si>
  <si>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</si>
  <si>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</si>
  <si>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</si>
  <si>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</si>
  <si>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</si>
  <si>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</si>
  <si>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</si>
  <si>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</si>
  <si>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</si>
  <si>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</si>
  <si>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</si>
  <si>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</si>
  <si>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</si>
  <si>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</si>
  <si>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</si>
  <si>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</si>
  <si>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</si>
  <si>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</si>
  <si>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</si>
  <si>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</si>
  <si>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</si>
  <si>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</si>
  <si>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</si>
  <si>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</si>
  <si>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</si>
  <si>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</si>
  <si>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</si>
  <si>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</si>
  <si>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</si>
  <si>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</si>
  <si>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</si>
  <si>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</si>
  <si>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</si>
  <si>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</si>
  <si>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</si>
  <si>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</si>
  <si>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</si>
  <si>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</si>
  <si>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</si>
  <si>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</si>
  <si>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</si>
  <si>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</si>
  <si>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</si>
  <si>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</si>
  <si>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</si>
  <si>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</si>
  <si>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</si>
  <si>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</si>
  <si>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</si>
  <si>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</si>
  <si>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</si>
  <si>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</si>
  <si>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</si>
  <si>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</si>
  <si>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</si>
  <si>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</si>
  <si>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</si>
  <si>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</si>
  <si>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</si>
  <si>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</si>
  <si>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</si>
  <si>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</si>
  <si>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</si>
  <si>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</si>
  <si>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</si>
  <si>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</si>
  <si>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</si>
  <si>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</si>
  <si>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</si>
  <si>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</si>
  <si>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</si>
  <si>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</si>
  <si>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</si>
  <si>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</si>
  <si>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</si>
  <si>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</si>
  <si>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</si>
  <si>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</si>
  <si>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</si>
  <si>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</si>
  <si>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</si>
  <si>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</si>
  <si>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</si>
  <si>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</si>
  <si>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</si>
  <si>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</si>
  <si>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</si>
  <si>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</si>
  <si>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</si>
  <si>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</si>
  <si>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</si>
  <si>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</si>
  <si>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</si>
  <si>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</si>
  <si>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</si>
  <si>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</si>
  <si>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</si>
  <si>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</si>
  <si>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</si>
  <si>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</si>
  <si>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</si>
  <si>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</si>
  <si>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</si>
  <si>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</si>
  <si>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</si>
  <si>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</si>
  <si>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</si>
  <si>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</si>
  <si>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</si>
  <si>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</si>
  <si>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</si>
  <si>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</si>
  <si>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</si>
  <si>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</si>
  <si>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</si>
  <si>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</si>
  <si>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</si>
  <si>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</si>
  <si>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</si>
  <si>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</si>
  <si>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</si>
  <si>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</si>
  <si>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</si>
  <si>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</si>
  <si>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</si>
  <si>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</si>
  <si>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</si>
  <si>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</si>
  <si>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</si>
  <si>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</si>
  <si>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</si>
  <si>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</si>
  <si>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</si>
  <si>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</si>
  <si>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</si>
  <si>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</si>
  <si>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</si>
  <si>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</si>
  <si>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</si>
  <si>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</si>
  <si>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</si>
  <si>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</si>
  <si>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</si>
  <si>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</si>
  <si>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</si>
  <si>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</si>
  <si>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</si>
  <si>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</si>
  <si>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</si>
  <si>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</si>
  <si>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</si>
  <si>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</si>
  <si>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</si>
  <si>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</si>
  <si>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</si>
  <si>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</si>
  <si>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</si>
  <si>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</si>
  <si>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</si>
  <si>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</si>
  <si>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</si>
  <si>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</si>
  <si>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</si>
  <si>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</si>
  <si>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</si>
  <si>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</si>
  <si>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</si>
  <si>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</si>
  <si>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</si>
  <si>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</si>
  <si>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</si>
  <si>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</si>
  <si>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</si>
  <si>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</si>
  <si>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</si>
  <si>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</si>
  <si>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</si>
  <si>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</si>
  <si>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</si>
  <si>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</si>
  <si>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</si>
  <si>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</si>
  <si>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</si>
  <si>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</si>
  <si>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</si>
  <si>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</si>
  <si>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</si>
  <si>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</si>
  <si>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</si>
  <si>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</si>
  <si>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</si>
  <si>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</si>
  <si>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</si>
  <si>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</si>
  <si>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</si>
  <si>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</si>
  <si>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</si>
  <si>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</si>
  <si>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</si>
  <si>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</si>
  <si>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</si>
  <si>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</si>
  <si>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</si>
  <si>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</si>
  <si>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</si>
  <si>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</si>
  <si>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</si>
  <si>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</si>
  <si>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</si>
  <si>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</si>
  <si>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</si>
  <si>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</si>
  <si>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</si>
  <si>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</si>
  <si>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</si>
  <si>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</si>
  <si>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</si>
  <si>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</si>
  <si>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</si>
  <si>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</si>
  <si>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</si>
  <si>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</si>
  <si>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</si>
  <si>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</si>
  <si>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</si>
  <si>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</si>
  <si>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</si>
  <si>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</si>
  <si>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</si>
  <si>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</si>
  <si>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</si>
  <si>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</si>
  <si>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</si>
  <si>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</si>
  <si>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</si>
  <si>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</si>
  <si>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</si>
  <si>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</si>
  <si>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</si>
  <si>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</si>
  <si>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</si>
  <si>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</si>
  <si>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</si>
  <si>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</si>
  <si>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</si>
  <si>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</si>
  <si>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</si>
  <si>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</si>
  <si>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</si>
  <si>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</si>
  <si>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</si>
  <si>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</si>
  <si>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</si>
  <si>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</si>
  <si>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</si>
  <si>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</si>
  <si>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</si>
  <si>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</si>
  <si>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</si>
  <si>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</si>
  <si>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</si>
  <si>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</si>
  <si>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</si>
  <si>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</si>
  <si>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</si>
  <si>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</si>
  <si>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</si>
  <si>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</si>
  <si>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</si>
  <si>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</si>
  <si>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</si>
  <si>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</si>
  <si>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</si>
  <si>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</si>
  <si>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</si>
  <si>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</si>
  <si>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</si>
  <si>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</si>
  <si>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</si>
  <si>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</si>
  <si>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</si>
  <si>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</si>
  <si>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</si>
  <si>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</si>
  <si>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</si>
  <si>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</si>
  <si>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</si>
  <si>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</si>
  <si>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</si>
  <si>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</si>
  <si>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</si>
  <si>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</si>
  <si>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</si>
  <si>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</si>
  <si>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</si>
  <si>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</si>
  <si>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</si>
  <si>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</si>
  <si>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</si>
  <si>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</si>
  <si>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</si>
  <si>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</si>
  <si>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</si>
  <si>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</si>
  <si>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</si>
  <si>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</si>
  <si>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</si>
  <si>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</si>
  <si>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</si>
  <si>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</si>
  <si>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</si>
  <si>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</si>
  <si>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</si>
  <si>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</si>
  <si>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</si>
  <si>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</si>
  <si>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</si>
  <si>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</si>
  <si>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</si>
  <si>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</si>
  <si>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</si>
  <si>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</si>
  <si>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</si>
  <si>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</si>
  <si>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</si>
  <si>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</si>
  <si>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</si>
  <si>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</si>
  <si>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</si>
  <si>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</si>
  <si>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</si>
  <si>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</si>
  <si>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</si>
  <si>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</si>
  <si>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</si>
  <si>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</si>
  <si>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</si>
  <si>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</si>
  <si>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</si>
  <si>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</si>
  <si>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</si>
  <si>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</si>
  <si>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</si>
  <si>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</si>
  <si>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</si>
  <si>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</si>
  <si>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</si>
  <si>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</si>
  <si>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</si>
  <si>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</si>
  <si>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</si>
  <si>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</si>
  <si>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</si>
  <si>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</si>
  <si>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</si>
  <si>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</si>
  <si>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</si>
  <si>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</si>
  <si>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</si>
  <si>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</si>
  <si>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</si>
  <si>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</si>
  <si>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</si>
  <si>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</si>
  <si>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</si>
  <si>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</si>
  <si>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</si>
  <si>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</si>
  <si>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</si>
  <si>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</si>
  <si>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</si>
  <si>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</si>
  <si>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</si>
  <si>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</si>
  <si>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</si>
  <si>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</si>
  <si>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</si>
  <si>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</si>
  <si>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</si>
  <si>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</si>
  <si>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</si>
  <si>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</si>
  <si>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</si>
  <si>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</si>
  <si>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</si>
  <si>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</si>
  <si>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</si>
  <si>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</si>
  <si>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</si>
  <si>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</si>
  <si>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</si>
  <si>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</si>
  <si>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</si>
  <si>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</si>
  <si>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</si>
  <si>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</si>
  <si>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</si>
  <si>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</si>
  <si>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</si>
  <si>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</si>
  <si>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</si>
  <si>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</si>
  <si>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</si>
  <si>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</si>
  <si>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</si>
  <si>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</si>
  <si>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</si>
  <si>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</si>
  <si>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</si>
  <si>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</si>
  <si>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</si>
  <si>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</si>
  <si>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</si>
  <si>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</si>
  <si>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</si>
  <si>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</si>
  <si>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</si>
  <si>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</si>
  <si>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</si>
  <si>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</si>
  <si>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</si>
  <si>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</si>
  <si>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</si>
  <si>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</si>
  <si>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</si>
  <si>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</si>
  <si>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</si>
  <si>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</si>
  <si>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</si>
  <si>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</si>
  <si>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</si>
  <si>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</si>
  <si>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</si>
  <si>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</si>
  <si>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</si>
  <si>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</si>
  <si>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</si>
  <si>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</si>
  <si>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</si>
  <si>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</si>
  <si>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</si>
  <si>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</si>
  <si>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</si>
  <si>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</si>
  <si>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</si>
  <si>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</si>
  <si>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</si>
  <si>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</si>
  <si>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</si>
  <si>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</si>
  <si>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</si>
  <si>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</si>
  <si>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</si>
  <si>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</si>
  <si>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</si>
  <si>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</si>
  <si>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</si>
  <si>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</si>
  <si>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</si>
  <si>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</si>
  <si>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</si>
  <si>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</si>
  <si>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</si>
  <si>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</si>
  <si>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</si>
  <si>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</si>
  <si>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</si>
  <si>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</si>
  <si>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</si>
  <si>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</si>
  <si>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</si>
  <si>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</si>
  <si>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</si>
  <si>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</si>
  <si>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</si>
  <si>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</si>
  <si>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</si>
  <si>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</si>
  <si>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</si>
  <si>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</si>
  <si>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</si>
  <si>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</si>
  <si>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</si>
  <si>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</si>
  <si>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</si>
  <si>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</si>
  <si>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</si>
  <si>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</si>
  <si>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</si>
  <si>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</si>
  <si>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</si>
  <si>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</si>
  <si>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</si>
  <si>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</si>
  <si>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</si>
  <si>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</si>
  <si>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</si>
  <si>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</si>
  <si>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</si>
  <si>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</si>
  <si>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</si>
  <si>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</si>
  <si>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</si>
  <si>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</si>
  <si>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</si>
  <si>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</si>
  <si>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</si>
  <si>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</si>
  <si>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</si>
  <si>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</si>
  <si>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</si>
  <si>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</si>
  <si>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</si>
  <si>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</si>
  <si>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</si>
  <si>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</si>
  <si>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</si>
  <si>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</si>
  <si>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</si>
  <si>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</si>
  <si>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</si>
  <si>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</si>
  <si>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</si>
  <si>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</si>
  <si>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</si>
  <si>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</si>
  <si>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</si>
  <si>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</si>
  <si>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</si>
  <si>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</si>
  <si>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</si>
  <si>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</si>
  <si>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</si>
  <si>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</si>
  <si>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</si>
  <si>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</si>
  <si>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</si>
  <si>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</si>
  <si>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</si>
  <si>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</si>
  <si>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</si>
  <si>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</si>
  <si>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</si>
  <si>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</si>
  <si>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</si>
  <si>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</si>
  <si>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</si>
  <si>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</si>
  <si>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</si>
  <si>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</si>
  <si>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</si>
  <si>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</si>
  <si>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</si>
  <si>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</si>
  <si>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</si>
  <si>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</si>
  <si>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</si>
  <si>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</si>
  <si>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</si>
  <si>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</si>
  <si>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</si>
  <si>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</si>
  <si>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</si>
  <si>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</si>
  <si>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</si>
  <si>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</si>
  <si>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</si>
  <si>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</si>
  <si>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</si>
  <si>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</si>
  <si>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</si>
  <si>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</si>
  <si>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</si>
  <si>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</si>
  <si>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</si>
  <si>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</si>
  <si>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</si>
  <si>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</si>
  <si>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</si>
  <si>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</si>
  <si>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</si>
  <si>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</si>
  <si>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</si>
  <si>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</si>
  <si>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</si>
  <si>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</si>
  <si>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</si>
  <si>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</si>
  <si>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</si>
  <si>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</si>
  <si>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</si>
  <si>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</si>
  <si>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</si>
  <si>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</si>
  <si>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</si>
  <si>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</si>
  <si>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</si>
  <si>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</si>
  <si>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</si>
  <si>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</si>
  <si>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</si>
  <si>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</si>
  <si>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</si>
  <si>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</si>
  <si>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</si>
  <si>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</si>
  <si>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</si>
  <si>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</si>
  <si>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</si>
  <si>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</si>
  <si>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</si>
  <si>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</si>
  <si>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</si>
  <si>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</si>
  <si>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</si>
  <si>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</si>
  <si>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</si>
  <si>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</si>
  <si>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</si>
  <si>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</si>
  <si>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</si>
  <si>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</si>
  <si>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</si>
  <si>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</si>
  <si>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</si>
  <si>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</si>
  <si>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</si>
  <si>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</si>
  <si>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</si>
  <si>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</si>
  <si>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</si>
  <si>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</si>
  <si>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</si>
  <si>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</si>
  <si>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</si>
  <si>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</si>
  <si>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</si>
  <si>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</si>
  <si>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</si>
  <si>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</si>
  <si>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</si>
  <si>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</si>
  <si>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</si>
  <si>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</si>
  <si>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</si>
  <si>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</si>
  <si>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</si>
  <si>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</si>
  <si>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</si>
  <si>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</si>
  <si>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</si>
  <si>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</si>
  <si>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</si>
  <si>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</si>
  <si>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</si>
  <si>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</si>
  <si>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</si>
  <si>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</si>
  <si>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</si>
  <si>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</si>
  <si>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</si>
  <si>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</si>
  <si>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</si>
  <si>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</si>
  <si>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</si>
  <si>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</si>
  <si>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</si>
  <si>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</si>
  <si>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</si>
  <si>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</si>
  <si>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</si>
  <si>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</si>
  <si>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</si>
  <si>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</si>
  <si>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</si>
  <si>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</si>
  <si>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</si>
  <si>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</si>
  <si>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</si>
  <si>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</si>
  <si>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</si>
  <si>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</si>
  <si>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</si>
  <si>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</si>
  <si>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</si>
  <si>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</si>
  <si>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</si>
  <si>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</si>
  <si>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</si>
  <si>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</si>
  <si>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</si>
  <si>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</si>
  <si>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</si>
  <si>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</si>
  <si>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</si>
  <si>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</si>
  <si>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</si>
  <si>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</si>
  <si>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</si>
  <si>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</si>
  <si>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</si>
  <si>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</si>
  <si>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</si>
  <si>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</si>
  <si>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</si>
  <si>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</si>
  <si>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</si>
  <si>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</si>
  <si>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</si>
  <si>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</si>
  <si>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</si>
  <si>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</si>
  <si>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</si>
  <si>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</si>
  <si>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</si>
  <si>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</si>
  <si>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</si>
  <si>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</si>
  <si>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</si>
  <si>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</si>
  <si>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</si>
  <si>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</si>
  <si>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</si>
  <si>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</si>
  <si>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</si>
  <si>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</si>
  <si>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</si>
  <si>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</si>
  <si>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</si>
  <si>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</si>
  <si>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</si>
  <si>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</si>
  <si>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</si>
  <si>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</si>
  <si>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</si>
  <si>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</si>
  <si>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</si>
  <si>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</si>
  <si>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</si>
  <si>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</si>
  <si>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</si>
  <si>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</si>
  <si>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</si>
  <si>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</si>
  <si>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</si>
  <si>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</si>
  <si>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</si>
  <si>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</si>
  <si>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</si>
  <si>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</si>
  <si>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</si>
  <si>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</si>
  <si>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</si>
  <si>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</si>
  <si>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</si>
  <si>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</si>
  <si>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</si>
  <si>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</si>
  <si>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</si>
  <si>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</si>
  <si>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</si>
  <si>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</si>
  <si>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</si>
  <si>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</si>
  <si>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</si>
  <si>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</si>
  <si>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</si>
  <si>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</si>
  <si>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</si>
  <si>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</si>
  <si>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</si>
  <si>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</si>
  <si>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</si>
  <si>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</si>
  <si>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</si>
  <si>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</si>
  <si>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</si>
  <si>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</si>
  <si>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</si>
  <si>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</si>
  <si>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</si>
  <si>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</si>
  <si>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</si>
  <si>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</si>
  <si>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</si>
  <si>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</si>
  <si>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</si>
  <si>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</si>
  <si>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</si>
  <si>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</si>
  <si>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</si>
  <si>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</si>
  <si>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</si>
  <si>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</si>
  <si>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</si>
  <si>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</si>
  <si>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</si>
  <si>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</si>
  <si>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</si>
  <si>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</si>
  <si>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</si>
  <si>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</si>
  <si>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</si>
  <si>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</si>
  <si>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</si>
  <si>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</si>
  <si>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</si>
  <si>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</si>
  <si>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</si>
  <si>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</si>
  <si>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</si>
  <si>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</si>
  <si>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</si>
  <si>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</si>
  <si>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</si>
  <si>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</si>
  <si>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</si>
  <si>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</si>
  <si>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</si>
  <si>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</si>
  <si>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</si>
  <si>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</si>
  <si>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</si>
  <si>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</si>
  <si>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</si>
  <si>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</si>
  <si>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</si>
  <si>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</si>
  <si>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</si>
  <si>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</si>
  <si>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</si>
  <si>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</si>
  <si>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</si>
  <si>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</si>
  <si>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</si>
  <si>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</si>
  <si>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</si>
  <si>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</si>
  <si>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</si>
  <si>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</si>
  <si>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</si>
  <si>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</si>
  <si>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</si>
  <si>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</si>
  <si>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</si>
  <si>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</si>
  <si>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</si>
  <si>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</si>
  <si>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</si>
  <si>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</si>
  <si>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</si>
  <si>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</si>
  <si>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</si>
  <si>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</si>
  <si>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</si>
  <si>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</si>
  <si>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</si>
  <si>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</si>
  <si>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</si>
  <si>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</si>
  <si>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</si>
  <si>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</si>
  <si>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</si>
  <si>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</si>
  <si>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</si>
  <si>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</si>
  <si>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</si>
  <si>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</si>
  <si>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</si>
  <si>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</si>
  <si>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</si>
  <si>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</si>
  <si>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</si>
  <si>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</si>
  <si>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</si>
  <si>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</si>
  <si>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</si>
  <si>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</si>
  <si>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</si>
  <si>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</si>
  <si>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</si>
  <si>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</si>
  <si>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</si>
  <si>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</si>
  <si>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</si>
  <si>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</si>
  <si>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</si>
  <si>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</si>
  <si>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</si>
  <si>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</si>
  <si>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</si>
  <si>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</si>
  <si>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</si>
  <si>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</si>
  <si>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</si>
  <si>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</si>
  <si>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</si>
  <si>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</si>
  <si>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</si>
  <si>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</si>
  <si>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</si>
  <si>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</si>
  <si>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</si>
  <si>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</si>
  <si>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</si>
  <si>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</si>
  <si>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</si>
  <si>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</si>
  <si>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</si>
  <si>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</si>
  <si>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</si>
  <si>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</si>
  <si>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</si>
  <si>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</si>
  <si>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</si>
  <si>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</si>
  <si>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</si>
  <si>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</si>
  <si>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</si>
  <si>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</si>
  <si>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</si>
  <si>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</si>
  <si>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</si>
  <si>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</si>
  <si>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</si>
  <si>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</si>
  <si>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</si>
  <si>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</si>
  <si>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</si>
  <si>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</si>
  <si>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</si>
  <si>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</si>
  <si>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</si>
  <si>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</si>
  <si>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</si>
  <si>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</si>
  <si>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</si>
  <si>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</si>
  <si>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</si>
  <si>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</si>
  <si>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</si>
  <si>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</si>
  <si>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</si>
  <si>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</si>
  <si>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</si>
  <si>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</si>
  <si>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</si>
  <si>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</si>
  <si>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</si>
  <si>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</si>
  <si>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</si>
  <si>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</si>
  <si>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</si>
  <si>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</si>
  <si>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</si>
  <si>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</si>
  <si>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</si>
  <si>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</si>
  <si>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</si>
  <si>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</si>
  <si>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</si>
  <si>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</si>
  <si>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</si>
  <si>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</si>
  <si>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</si>
  <si>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</si>
  <si>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</si>
  <si>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</si>
  <si>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</si>
  <si>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</si>
  <si>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</si>
  <si>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</si>
  <si>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</si>
  <si>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</si>
  <si>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</si>
  <si>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</si>
  <si>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</si>
  <si>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</si>
  <si>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</si>
  <si>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</si>
  <si>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</si>
  <si>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</si>
  <si>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</si>
  <si>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</si>
  <si>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</si>
  <si>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</si>
  <si>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</si>
  <si>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</si>
  <si>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</si>
  <si>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</si>
  <si>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</si>
  <si>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</si>
  <si>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</si>
  <si>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</si>
  <si>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</si>
  <si>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</si>
  <si>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</si>
  <si>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</si>
  <si>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</si>
  <si>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</si>
  <si>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</si>
  <si>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</si>
  <si>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</si>
  <si>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</si>
  <si>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</si>
  <si>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</si>
  <si>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</si>
  <si>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</si>
  <si>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</si>
  <si>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</si>
  <si>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</si>
  <si>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</si>
  <si>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</si>
  <si>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</si>
  <si>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</si>
  <si>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</si>
  <si>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</si>
  <si>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</si>
  <si>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</si>
  <si>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</si>
  <si>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</si>
  <si>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</si>
  <si>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</si>
  <si>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</si>
  <si>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</si>
  <si>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</si>
  <si>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</si>
  <si>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</si>
  <si>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</si>
  <si>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</si>
  <si>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</si>
  <si>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</si>
  <si>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</si>
  <si>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</si>
  <si>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</si>
  <si>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</si>
  <si>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</si>
  <si>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</si>
  <si>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</si>
  <si>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</si>
  <si>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</si>
  <si>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</si>
  <si>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</si>
  <si>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</si>
  <si>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</si>
  <si>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</si>
  <si>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</si>
  <si>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</si>
  <si>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</si>
  <si>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</si>
  <si>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</si>
  <si>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</si>
  <si>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</si>
  <si>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</si>
  <si>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</si>
  <si>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</si>
  <si>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</si>
  <si>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</si>
  <si>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</si>
  <si>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</si>
  <si>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</si>
  <si>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</si>
  <si>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</si>
  <si>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</si>
  <si>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</si>
  <si>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</si>
  <si>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</si>
  <si>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</si>
  <si>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</si>
  <si>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</si>
  <si>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</si>
  <si>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</si>
  <si>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</si>
  <si>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</si>
  <si>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</si>
  <si>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</si>
  <si>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</si>
  <si>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</si>
  <si>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</si>
  <si>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</si>
  <si>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</si>
  <si>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</si>
  <si>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</si>
  <si>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</si>
  <si>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</si>
  <si>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</si>
  <si>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</si>
  <si>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</si>
  <si>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</si>
  <si>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</si>
  <si>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</si>
  <si>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</si>
  <si>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</si>
  <si>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</si>
  <si>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</si>
  <si>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</si>
  <si>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</si>
  <si>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</si>
  <si>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</si>
  <si>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</si>
  <si>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</si>
  <si>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</si>
  <si>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</si>
  <si>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</si>
  <si>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</si>
  <si>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</si>
  <si>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</si>
  <si>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</si>
  <si>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</si>
  <si>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</si>
  <si>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</si>
  <si>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</si>
  <si>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</si>
  <si>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</si>
  <si>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</si>
  <si>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</si>
  <si>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</si>
  <si>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</si>
  <si>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</si>
  <si>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</si>
  <si>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</si>
  <si>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</si>
  <si>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</si>
  <si>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</si>
  <si>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</si>
  <si>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</si>
  <si>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</si>
  <si>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</si>
  <si>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</si>
  <si>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</si>
  <si>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</si>
  <si>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</si>
  <si>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</si>
  <si>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</si>
  <si>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</si>
  <si>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</si>
  <si>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</si>
  <si>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</si>
  <si>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</si>
  <si>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</si>
  <si>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</si>
  <si>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</si>
  <si>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</si>
  <si>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</si>
  <si>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</si>
  <si>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</si>
  <si>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</si>
  <si>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</si>
  <si>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</si>
  <si>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</si>
  <si>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</si>
  <si>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</si>
  <si>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</si>
  <si>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</si>
  <si>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</si>
  <si>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</si>
  <si>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</si>
  <si>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</si>
  <si>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</si>
  <si>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</si>
  <si>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</si>
  <si>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</si>
  <si>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</si>
  <si>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</si>
  <si>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</si>
  <si>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</si>
  <si>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</si>
  <si>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</si>
  <si>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</si>
  <si>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</si>
  <si>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</si>
  <si>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</si>
  <si>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</si>
  <si>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</si>
  <si>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</si>
  <si>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</si>
  <si>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</si>
  <si>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</si>
  <si>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</si>
  <si>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</si>
  <si>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</si>
  <si>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</si>
  <si>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</si>
  <si>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</si>
  <si>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</si>
  <si>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</si>
  <si>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</si>
  <si>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</si>
  <si>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</si>
  <si>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</si>
  <si>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</si>
  <si>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</si>
  <si>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</si>
  <si>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</si>
  <si>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</si>
  <si>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</si>
  <si>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</si>
  <si>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</si>
  <si>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</si>
  <si>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</si>
  <si>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</si>
  <si>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</si>
  <si>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</si>
  <si>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</si>
  <si>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</si>
  <si>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</si>
  <si>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</si>
  <si>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</si>
  <si>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</si>
  <si>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</si>
  <si>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</si>
  <si>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</si>
  <si>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</si>
  <si>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</si>
  <si>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</si>
  <si>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</si>
  <si>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</si>
  <si>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</si>
  <si>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</si>
  <si>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</si>
  <si>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</si>
  <si>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</si>
  <si>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</si>
  <si>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</si>
  <si>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</si>
  <si>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</si>
  <si>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</si>
  <si>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</si>
  <si>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</si>
  <si>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</si>
  <si>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</si>
  <si>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</si>
  <si>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</si>
  <si>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</si>
  <si>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</si>
  <si>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</si>
  <si>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</si>
  <si>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</si>
  <si>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</si>
  <si>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</si>
  <si>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</si>
  <si>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</si>
  <si>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</si>
  <si>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</si>
  <si>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</si>
  <si>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</si>
  <si>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</si>
  <si>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</si>
  <si>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</si>
  <si>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</si>
  <si>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</si>
  <si>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</si>
  <si>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</si>
  <si>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</si>
  <si>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</si>
  <si>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</si>
  <si>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</si>
  <si>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</si>
  <si>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</si>
  <si>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</si>
  <si>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</si>
  <si>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</si>
  <si>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</si>
  <si>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</si>
  <si>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</si>
  <si>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</si>
  <si>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</si>
  <si>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</si>
  <si>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</si>
  <si>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</si>
  <si>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</si>
  <si>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</si>
  <si>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</si>
  <si>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</si>
  <si>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</si>
  <si>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</si>
  <si>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</si>
  <si>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</si>
  <si>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</si>
  <si>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</si>
  <si>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</si>
  <si>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</si>
  <si>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</si>
  <si>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</si>
  <si>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</si>
  <si>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</si>
  <si>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</si>
  <si>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</si>
  <si>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</si>
  <si>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</si>
  <si>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</si>
  <si>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</si>
  <si>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</si>
  <si>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</si>
  <si>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</si>
  <si>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</si>
  <si>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</si>
  <si>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</si>
  <si>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</si>
  <si>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</si>
  <si>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</si>
  <si>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</si>
  <si>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</si>
  <si>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</si>
  <si>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</si>
  <si>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</si>
  <si>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</si>
  <si>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</si>
  <si>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</si>
  <si>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</si>
  <si>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</si>
  <si>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</si>
  <si>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</si>
  <si>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</si>
  <si>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</si>
  <si>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</si>
  <si>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</si>
  <si>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</si>
  <si>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</si>
  <si>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</si>
  <si>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</si>
  <si>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</si>
  <si>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</si>
  <si>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</si>
  <si>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</si>
  <si>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</si>
  <si>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</si>
  <si>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</si>
  <si>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</si>
  <si>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</si>
  <si>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</si>
  <si>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</si>
  <si>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</si>
  <si>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</si>
  <si>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</si>
  <si>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</si>
  <si>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</si>
  <si>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</si>
  <si>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</si>
  <si>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</si>
  <si>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</si>
  <si>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</si>
  <si>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</si>
  <si>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</si>
  <si>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</si>
  <si>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</si>
  <si>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</si>
  <si>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</si>
  <si>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</si>
  <si>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</si>
  <si>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</si>
  <si>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</si>
  <si>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</si>
  <si>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</si>
  <si>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</si>
  <si>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</si>
  <si>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</si>
  <si>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</si>
  <si>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</si>
  <si>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</si>
  <si>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</si>
  <si>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</si>
  <si>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</si>
  <si>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</si>
  <si>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</si>
  <si>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</si>
  <si>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</si>
  <si>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</si>
  <si>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</si>
  <si>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</si>
  <si>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</si>
  <si>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</si>
  <si>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</si>
  <si>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</si>
  <si>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</si>
  <si>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</si>
  <si>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</si>
  <si>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</si>
  <si>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</si>
  <si>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</si>
  <si>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</si>
  <si>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</si>
  <si>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</si>
  <si>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</si>
  <si>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</si>
  <si>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</si>
  <si>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</si>
  <si>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</si>
  <si>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</si>
  <si>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</si>
  <si>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</si>
  <si>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</si>
  <si>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</si>
  <si>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</si>
  <si>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</si>
  <si>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</si>
  <si>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</si>
  <si>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</si>
  <si>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</si>
  <si>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</si>
  <si>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</si>
  <si>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</si>
  <si>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</si>
  <si>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</si>
  <si>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</si>
  <si>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</si>
  <si>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</si>
  <si>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</si>
  <si>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</si>
  <si>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</si>
  <si>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</si>
  <si>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</si>
  <si>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</si>
  <si>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</si>
  <si>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</si>
  <si>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</si>
  <si>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</si>
  <si>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</si>
  <si>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</si>
  <si>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</si>
  <si>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</si>
  <si>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</si>
  <si>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</si>
  <si>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</si>
  <si>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</si>
  <si>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</si>
  <si>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</si>
  <si>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</si>
  <si>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</si>
  <si>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</si>
  <si>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</si>
  <si>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</si>
  <si>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</si>
  <si>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</si>
  <si>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</si>
  <si>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</si>
  <si>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</si>
  <si>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</si>
  <si>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</si>
  <si>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</si>
  <si>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</si>
  <si>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</si>
  <si>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</si>
  <si>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</si>
  <si>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</si>
  <si>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</si>
  <si>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</si>
  <si>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</si>
  <si>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</si>
  <si>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</si>
  <si>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</si>
  <si>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</si>
  <si>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</si>
  <si>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</si>
  <si>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</si>
  <si>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</si>
  <si>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</si>
  <si>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</si>
  <si>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</si>
  <si>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</si>
  <si>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</si>
  <si>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</si>
  <si>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</si>
  <si>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</si>
  <si>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</si>
  <si>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</si>
  <si>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</si>
  <si>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</si>
  <si>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</si>
  <si>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</si>
  <si>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</si>
  <si>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</si>
  <si>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</si>
  <si>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</si>
  <si>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</si>
  <si>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</si>
  <si>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</si>
  <si>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</si>
  <si>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</si>
  <si>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</si>
  <si>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</si>
  <si>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</si>
  <si>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</si>
  <si>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</si>
  <si>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</si>
  <si>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</si>
  <si>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</si>
  <si>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</si>
  <si>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</si>
  <si>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</si>
  <si>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</si>
  <si>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</si>
  <si>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</si>
  <si>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</si>
  <si>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</si>
  <si>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</si>
  <si>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</si>
  <si>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</si>
  <si>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</si>
  <si>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</si>
  <si>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</si>
  <si>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</si>
  <si>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</si>
  <si>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</si>
  <si>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</si>
  <si>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</si>
  <si>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</si>
  <si>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</si>
  <si>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</si>
  <si>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</si>
  <si>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</si>
  <si>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</si>
  <si>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</si>
  <si>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</si>
  <si>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</si>
  <si>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</si>
  <si>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</si>
  <si>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</si>
  <si>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</si>
  <si>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</si>
  <si>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</si>
  <si>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</si>
  <si>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</si>
  <si>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</si>
  <si>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</si>
  <si>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</si>
  <si>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</si>
  <si>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</si>
  <si>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</si>
  <si>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</si>
  <si>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</si>
  <si>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</si>
  <si>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</si>
  <si>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</si>
  <si>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</si>
  <si>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</si>
  <si>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</si>
  <si>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</si>
  <si>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</si>
  <si>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</si>
  <si>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</si>
  <si>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</si>
  <si>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</si>
  <si>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</si>
  <si>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</si>
  <si>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</si>
  <si>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</si>
  <si>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</si>
  <si>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</si>
  <si>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</si>
  <si>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</si>
  <si>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</si>
  <si>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</si>
  <si>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</si>
  <si>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</si>
  <si>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</si>
  <si>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</si>
  <si>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</si>
  <si>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</si>
  <si>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</si>
  <si>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</si>
  <si>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</si>
  <si>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</si>
  <si>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</si>
  <si>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</si>
  <si>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</si>
  <si>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</si>
  <si>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</si>
  <si>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</si>
  <si>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</si>
  <si>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</si>
  <si>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</si>
  <si>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</si>
  <si>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</si>
  <si>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</si>
  <si>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</si>
  <si>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</si>
  <si>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</si>
  <si>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</si>
  <si>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</si>
  <si>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</si>
  <si>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</si>
  <si>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</si>
  <si>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</si>
  <si>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</si>
  <si>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</si>
  <si>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</si>
  <si>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</si>
  <si>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</si>
  <si>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</si>
  <si>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</si>
  <si>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</si>
  <si>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</si>
  <si>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</si>
  <si>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</si>
  <si>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</si>
  <si>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</si>
  <si>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</si>
  <si>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</si>
  <si>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</si>
  <si>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</si>
  <si>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</si>
  <si>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</si>
  <si>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</si>
  <si>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</si>
  <si>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</si>
  <si>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</si>
  <si>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</si>
  <si>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</si>
  <si>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</si>
  <si>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</si>
  <si>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</si>
  <si>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</si>
  <si>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</si>
  <si>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</si>
  <si>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</si>
  <si>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</si>
  <si>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</si>
  <si>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</si>
  <si>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</si>
  <si>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</si>
  <si>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</si>
  <si>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</si>
  <si>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</si>
  <si>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</si>
  <si>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</si>
  <si>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</si>
  <si>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</si>
  <si>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</si>
  <si>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</si>
  <si>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</si>
  <si>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</si>
  <si>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</si>
  <si>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</si>
  <si>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</si>
  <si>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</si>
  <si>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</si>
  <si>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</si>
  <si>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</si>
  <si>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</si>
  <si>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</si>
  <si>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</si>
  <si>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</si>
  <si>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</si>
  <si>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</si>
  <si>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</si>
  <si>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</si>
  <si>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</si>
  <si>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</si>
  <si>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</si>
  <si>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</si>
  <si>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</si>
  <si>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</si>
  <si>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</si>
  <si>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</si>
  <si>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</si>
  <si>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</si>
  <si>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</si>
  <si>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</si>
  <si>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</si>
  <si>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</si>
  <si>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</si>
  <si>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</si>
  <si>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</si>
  <si>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</si>
  <si>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</si>
  <si>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</si>
  <si>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</si>
  <si>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</si>
  <si>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</si>
  <si>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</si>
  <si>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</si>
  <si>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</si>
  <si>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</si>
  <si>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</si>
  <si>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</si>
  <si>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</si>
  <si>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</si>
  <si>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</si>
  <si>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</si>
  <si>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</si>
  <si>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</si>
  <si>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</si>
  <si>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</si>
  <si>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</si>
  <si>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</si>
  <si>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</si>
  <si>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</si>
  <si>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</si>
  <si>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</si>
  <si>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</si>
  <si>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</si>
  <si>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</si>
  <si>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</si>
  <si>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</si>
  <si>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</si>
  <si>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</si>
  <si>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</si>
  <si>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</si>
  <si>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</si>
  <si>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</si>
  <si>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</si>
  <si>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</si>
  <si>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</si>
  <si>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</si>
  <si>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</si>
  <si>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</si>
  <si>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</si>
  <si>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</si>
  <si>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</si>
  <si>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</si>
  <si>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</si>
  <si>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</si>
  <si>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</si>
  <si>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</si>
  <si>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</si>
  <si>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</si>
  <si>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</si>
  <si>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</si>
  <si>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</si>
  <si>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</si>
  <si>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</si>
  <si>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</si>
  <si>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</si>
  <si>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</si>
  <si>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</si>
  <si>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</si>
  <si>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</si>
  <si>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</si>
  <si>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</si>
  <si>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</si>
  <si>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</si>
  <si>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</si>
  <si>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</si>
  <si>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</si>
  <si>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</si>
  <si>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</si>
  <si>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</si>
  <si>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</si>
  <si>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</si>
  <si>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</si>
  <si>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</si>
  <si>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</si>
  <si>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</si>
  <si>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</si>
  <si>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</si>
  <si>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</si>
  <si>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</si>
  <si>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</si>
  <si>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</si>
  <si>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</si>
  <si>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</si>
  <si>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</si>
  <si>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</si>
  <si>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</si>
  <si>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</si>
  <si>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</si>
  <si>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</si>
  <si>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</si>
  <si>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</si>
  <si>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</si>
  <si>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</si>
  <si>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</si>
  <si>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</si>
  <si>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</si>
  <si>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</si>
  <si>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</si>
  <si>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</si>
  <si>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</si>
  <si>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</si>
  <si>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</si>
  <si>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</si>
  <si>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</si>
  <si>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</si>
  <si>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</si>
  <si>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</si>
  <si>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</si>
  <si>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</si>
  <si>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</si>
  <si>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</si>
  <si>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</si>
  <si>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</si>
  <si>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</si>
  <si>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</si>
  <si>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</si>
  <si>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</si>
  <si>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</si>
  <si>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</si>
  <si>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</si>
  <si>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</si>
  <si>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</si>
  <si>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</si>
  <si>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</si>
  <si>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</si>
  <si>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</si>
  <si>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</si>
  <si>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</si>
  <si>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</si>
  <si>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</si>
  <si>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</si>
  <si>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</si>
  <si>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</si>
  <si>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</si>
  <si>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</si>
  <si>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</si>
  <si>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</si>
  <si>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</si>
  <si>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</si>
  <si>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</si>
  <si>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</si>
  <si>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</si>
  <si>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</si>
  <si>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</si>
  <si>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</si>
  <si>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</si>
  <si>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</si>
  <si>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</si>
  <si>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</si>
  <si>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</si>
  <si>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</si>
  <si>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</si>
  <si>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</si>
  <si>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</si>
  <si>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</si>
  <si>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</si>
  <si>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</si>
  <si>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</si>
  <si>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</si>
  <si>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</si>
  <si>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</si>
  <si>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</si>
  <si>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</si>
  <si>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</si>
  <si>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</si>
  <si>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</si>
  <si>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</si>
  <si>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</si>
  <si>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</si>
  <si>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</si>
  <si>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</si>
  <si>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</si>
  <si>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</si>
  <si>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</si>
  <si>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</si>
  <si>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</si>
  <si>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</si>
  <si>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</si>
  <si>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</si>
  <si>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</si>
  <si>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</si>
  <si>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</si>
  <si>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</si>
  <si>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</si>
  <si>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</si>
  <si>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</si>
  <si>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</si>
  <si>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</si>
  <si>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</si>
  <si>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</si>
  <si>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</si>
  <si>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</si>
  <si>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</si>
  <si>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</si>
  <si>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</si>
  <si>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</si>
  <si>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</si>
  <si>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</si>
  <si>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</si>
  <si>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</si>
  <si>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</si>
  <si>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</si>
  <si>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</si>
  <si>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</si>
  <si>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</si>
  <si>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</si>
  <si>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</si>
  <si>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</si>
  <si>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</si>
  <si>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</si>
  <si>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</si>
  <si>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</si>
  <si>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</si>
  <si>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</si>
  <si>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</si>
  <si>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</si>
  <si>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</si>
  <si>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</si>
  <si>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</si>
  <si>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</si>
  <si>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</si>
  <si>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</si>
  <si>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</si>
  <si>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</si>
  <si>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</si>
  <si>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</si>
  <si>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</si>
  <si>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</si>
  <si>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</si>
  <si>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</si>
  <si>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</si>
  <si>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</si>
  <si>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</si>
  <si>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</si>
  <si>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</si>
  <si>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</si>
  <si>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</si>
  <si>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</si>
  <si>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</si>
  <si>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</si>
  <si>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</si>
  <si>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</si>
  <si>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</si>
  <si>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</si>
  <si>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</si>
  <si>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</si>
  <si>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</si>
  <si>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</si>
  <si>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</si>
  <si>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</si>
  <si>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</si>
  <si>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</si>
  <si>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</si>
  <si>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</si>
  <si>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</si>
  <si>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</si>
  <si>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</si>
  <si>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</si>
  <si>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</si>
  <si>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</si>
  <si>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</si>
  <si>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</si>
  <si>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</si>
  <si>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</si>
  <si>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</si>
  <si>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</si>
  <si>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</si>
  <si>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</si>
  <si>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</si>
  <si>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</si>
  <si>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</si>
  <si>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</si>
  <si>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</si>
  <si>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</si>
  <si>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</si>
  <si>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</si>
  <si>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</si>
  <si>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</si>
  <si>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</si>
  <si>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</si>
  <si>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</si>
  <si>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</si>
  <si>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</si>
  <si>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</si>
  <si>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</si>
  <si>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</si>
  <si>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</si>
  <si>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</si>
  <si>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</si>
  <si>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</si>
  <si>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</si>
  <si>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</si>
  <si>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</si>
  <si>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</si>
  <si>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</si>
  <si>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</si>
  <si>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</si>
  <si>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</si>
  <si>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</si>
  <si>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</si>
  <si>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</si>
  <si>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</si>
  <si>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</si>
  <si>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</si>
  <si>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</si>
  <si>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</si>
  <si>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</si>
  <si>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</si>
  <si>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</si>
  <si>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</si>
  <si>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</si>
  <si>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</si>
  <si>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</si>
  <si>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</si>
  <si>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</si>
  <si>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</si>
  <si>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</si>
  <si>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</si>
  <si>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</si>
  <si>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</si>
  <si>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</si>
  <si>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</si>
  <si>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</si>
  <si>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</si>
  <si>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</si>
  <si>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</si>
  <si>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</si>
  <si>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</si>
  <si>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</si>
  <si>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</si>
  <si>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</si>
  <si>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</si>
  <si>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</si>
  <si>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</si>
  <si>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</si>
  <si>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</si>
  <si>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</si>
  <si>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</si>
  <si>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</si>
  <si>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</si>
  <si>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</si>
  <si>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</si>
  <si>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</si>
  <si>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</si>
  <si>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</si>
  <si>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</si>
  <si>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</si>
  <si>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</si>
  <si>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</si>
  <si>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</si>
  <si>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</si>
  <si>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</si>
  <si>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</si>
  <si>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</si>
  <si>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</si>
  <si>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</si>
  <si>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</si>
  <si>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</si>
  <si>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</si>
  <si>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</si>
  <si>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</si>
  <si>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</si>
  <si>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</si>
  <si>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</si>
  <si>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</si>
  <si>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</si>
  <si>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</si>
  <si>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</si>
  <si>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</si>
  <si>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</si>
  <si>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</si>
  <si>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</si>
  <si>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</si>
  <si>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</si>
  <si>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</si>
  <si>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</si>
  <si>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</si>
  <si>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</si>
  <si>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</si>
  <si>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</si>
  <si>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</si>
  <si>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</si>
  <si>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</si>
  <si>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</si>
  <si>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</si>
  <si>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</si>
  <si>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</si>
  <si>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</si>
  <si>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</si>
  <si>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</si>
  <si>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</si>
  <si>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</si>
  <si>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</si>
  <si>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</si>
  <si>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</si>
  <si>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</si>
  <si>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</si>
  <si>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</si>
  <si>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</si>
  <si>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</si>
  <si>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</si>
  <si>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</si>
  <si>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</si>
  <si>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</si>
  <si>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</si>
  <si>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</si>
  <si>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</si>
  <si>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</si>
  <si>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</si>
  <si>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</si>
  <si>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</si>
  <si>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</si>
  <si>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</si>
  <si>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</si>
  <si>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</si>
  <si>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</si>
  <si>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</si>
  <si>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</si>
  <si>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</si>
  <si>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</si>
  <si>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</si>
  <si>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</si>
  <si>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</si>
  <si>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</si>
  <si>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</si>
  <si>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</si>
  <si>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</si>
  <si>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</si>
  <si>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</si>
  <si>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</si>
  <si>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</si>
  <si>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</si>
  <si>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</si>
  <si>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</si>
  <si>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</si>
  <si>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</si>
  <si>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</si>
  <si>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</si>
  <si>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</si>
  <si>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</si>
  <si>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</si>
  <si>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</si>
  <si>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</si>
  <si>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</si>
  <si>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</si>
  <si>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</si>
  <si>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</si>
  <si>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</si>
  <si>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</si>
  <si>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</si>
  <si>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</si>
  <si>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</si>
  <si>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</si>
  <si>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</si>
  <si>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</si>
  <si>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</si>
  <si>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</si>
  <si>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</si>
  <si>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</si>
  <si>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</si>
  <si>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</si>
  <si>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</si>
  <si>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</si>
  <si>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</si>
  <si>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</si>
  <si>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</si>
  <si>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</si>
  <si>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</si>
  <si>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</si>
  <si>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</si>
  <si>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</si>
  <si>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</si>
  <si>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</si>
  <si>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</si>
  <si>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</si>
  <si>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</si>
  <si>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</si>
  <si>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</si>
  <si>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</si>
  <si>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</si>
  <si>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</si>
  <si>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</si>
  <si>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</si>
  <si>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</si>
  <si>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</si>
  <si>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</si>
  <si>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</si>
  <si>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</si>
  <si>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</si>
  <si>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</si>
  <si>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</si>
  <si>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</si>
  <si>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</si>
  <si>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</si>
  <si>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</si>
  <si>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</si>
  <si>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</si>
  <si>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</si>
  <si>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</si>
  <si>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</si>
  <si>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</si>
  <si>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</si>
  <si>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</si>
  <si>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</si>
  <si>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</si>
  <si>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</si>
  <si>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</si>
  <si>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</si>
  <si>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</si>
  <si>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</si>
  <si>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</si>
  <si>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</si>
  <si>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</si>
  <si>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</si>
  <si>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</si>
  <si>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</si>
  <si>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</si>
  <si>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</si>
  <si>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</si>
  <si>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</si>
  <si>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</si>
  <si>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</si>
  <si>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</si>
  <si>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</si>
  <si>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</si>
  <si>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</si>
  <si>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</si>
  <si>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</si>
  <si>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</si>
  <si>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</si>
  <si>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</si>
  <si>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</si>
  <si>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</si>
  <si>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</si>
  <si>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</si>
  <si>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</si>
  <si>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</si>
  <si>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</si>
  <si>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</si>
  <si>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</si>
  <si>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</si>
  <si>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</si>
  <si>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</si>
  <si>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</si>
  <si>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</si>
  <si>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</si>
  <si>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</si>
  <si>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</si>
  <si>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</si>
  <si>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</si>
  <si>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</si>
  <si>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</si>
  <si>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</si>
  <si>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</si>
  <si>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</si>
  <si>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</si>
  <si>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</si>
  <si>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</si>
  <si>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</si>
  <si>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</si>
  <si>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</si>
  <si>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</si>
  <si>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</si>
  <si>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</si>
  <si>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</si>
  <si>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</si>
  <si>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</si>
  <si>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</si>
  <si>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</si>
  <si>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</si>
  <si>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</si>
  <si>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</si>
  <si>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</si>
  <si>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</si>
  <si>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</si>
  <si>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</si>
  <si>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</si>
  <si>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</si>
  <si>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</si>
  <si>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</si>
  <si>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</si>
  <si>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</si>
  <si>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</si>
  <si>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</si>
  <si>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</si>
  <si>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</si>
  <si>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</si>
  <si>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</si>
  <si>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</si>
  <si>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</si>
  <si>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</si>
  <si>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</si>
  <si>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</si>
  <si>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</si>
  <si>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</si>
  <si>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</si>
  <si>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</si>
  <si>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</si>
  <si>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</si>
  <si>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</si>
  <si>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</si>
  <si>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</si>
  <si>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</si>
  <si>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</si>
  <si>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</si>
  <si>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</si>
  <si>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</si>
  <si>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</si>
  <si>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</si>
  <si>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</si>
  <si>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</si>
  <si>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</si>
  <si>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</si>
  <si>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</si>
  <si>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</si>
  <si>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</si>
  <si>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</si>
  <si>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</si>
  <si>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</si>
  <si>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</si>
  <si>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</si>
  <si>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</si>
  <si>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</si>
  <si>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</si>
  <si>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</si>
  <si>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</si>
  <si>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</si>
  <si>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</si>
  <si>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</si>
  <si>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</si>
  <si>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</si>
  <si>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</si>
  <si>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</si>
  <si>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</si>
  <si>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</si>
  <si>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</si>
  <si>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</si>
  <si>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</si>
  <si>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</si>
  <si>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</si>
  <si>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</si>
  <si>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</si>
  <si>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</si>
  <si>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</si>
  <si>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</si>
  <si>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</si>
  <si>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</si>
  <si>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</si>
  <si>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</si>
  <si>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</si>
  <si>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</si>
  <si>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</si>
  <si>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</si>
  <si>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</si>
  <si>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</si>
  <si>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</si>
  <si>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</si>
  <si>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</si>
  <si>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</si>
  <si>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</si>
  <si>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</si>
  <si>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</si>
  <si>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</si>
  <si>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</si>
  <si>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</si>
  <si>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</si>
  <si>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</si>
  <si>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</si>
  <si>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</si>
  <si>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</si>
  <si>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</si>
  <si>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</si>
  <si>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</si>
  <si>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</si>
  <si>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</si>
  <si>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</si>
  <si>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</si>
  <si>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</si>
  <si>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</si>
  <si>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</si>
  <si>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</si>
  <si>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</si>
  <si>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</si>
  <si>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</si>
  <si>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</si>
  <si>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</si>
  <si>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</si>
  <si>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</si>
  <si>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</si>
  <si>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</si>
  <si>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</si>
  <si>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</si>
  <si>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</si>
  <si>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</si>
  <si>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</si>
  <si>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</si>
  <si>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</si>
  <si>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</si>
  <si>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</si>
  <si>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</si>
  <si>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</si>
  <si>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</si>
  <si>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</si>
  <si>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</si>
  <si>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</si>
  <si>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</si>
  <si>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</si>
  <si>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</si>
  <si>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</si>
  <si>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</si>
  <si>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</si>
  <si>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</si>
  <si>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</si>
  <si>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</si>
  <si>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</si>
  <si>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</si>
  <si>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</si>
  <si>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</si>
  <si>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</si>
  <si>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</si>
  <si>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</si>
  <si>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</si>
  <si>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</si>
  <si>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</si>
  <si>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</si>
  <si>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</si>
  <si>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</si>
  <si>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</si>
  <si>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</si>
  <si>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</si>
  <si>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</si>
  <si>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</si>
  <si>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</si>
  <si>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</si>
  <si>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</si>
  <si>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</si>
  <si>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</si>
  <si>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</si>
  <si>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</si>
  <si>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</si>
  <si>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</si>
  <si>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</si>
  <si>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</si>
  <si>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</si>
  <si>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</si>
  <si>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</si>
  <si>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</si>
  <si>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</si>
  <si>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</si>
  <si>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</si>
  <si>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</si>
  <si>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</si>
  <si>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</si>
  <si>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</si>
  <si>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</si>
  <si>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</si>
  <si>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</si>
  <si>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</si>
  <si>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</si>
  <si>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</si>
  <si>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</si>
  <si>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</si>
  <si>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</si>
  <si>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</si>
  <si>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</si>
  <si>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</si>
  <si>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</si>
  <si>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</si>
  <si>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</si>
  <si>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</si>
  <si>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</si>
  <si>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</si>
  <si>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</si>
  <si>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</si>
  <si>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</si>
  <si>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</si>
  <si>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</si>
  <si>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</si>
  <si>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</si>
  <si>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</si>
  <si>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</si>
  <si>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</si>
  <si>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</si>
  <si>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</si>
  <si>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</si>
  <si>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</si>
  <si>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</si>
  <si>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</si>
  <si>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</si>
  <si>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</si>
  <si>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</si>
  <si>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</si>
  <si>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</si>
  <si>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</si>
  <si>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</si>
  <si>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</si>
  <si>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</si>
  <si>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</si>
  <si>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</si>
  <si>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</si>
  <si>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</si>
  <si>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</si>
  <si>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</si>
  <si>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</si>
  <si>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</si>
  <si>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</si>
  <si>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</si>
  <si>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</si>
  <si>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</si>
  <si>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</si>
  <si>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</si>
  <si>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</si>
  <si>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</si>
  <si>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</si>
  <si>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</si>
  <si>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</si>
  <si>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</si>
  <si>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</si>
  <si>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</si>
  <si>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</si>
  <si>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</si>
  <si>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</si>
  <si>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</si>
  <si>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</si>
  <si>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</si>
  <si>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</si>
  <si>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</si>
  <si>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</si>
  <si>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</si>
  <si>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</si>
  <si>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</si>
  <si>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</si>
  <si>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</si>
  <si>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</si>
  <si>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</si>
  <si>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</si>
  <si>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</si>
  <si>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</si>
  <si>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</si>
  <si>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</si>
  <si>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</si>
  <si>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</si>
  <si>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</si>
  <si>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</si>
  <si>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</si>
  <si>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</si>
  <si>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</si>
  <si>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</si>
  <si>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</si>
  <si>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</si>
  <si>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</si>
  <si>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</si>
  <si>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</si>
  <si>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</si>
  <si>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</si>
  <si>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</si>
  <si>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</si>
  <si>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</si>
  <si>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</si>
  <si>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</si>
  <si>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</si>
  <si>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</si>
  <si>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</si>
  <si>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</si>
  <si>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</si>
  <si>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</si>
  <si>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</si>
  <si>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</si>
  <si>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</si>
  <si>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</si>
  <si>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</si>
  <si>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</si>
  <si>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</si>
  <si>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</si>
  <si>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</si>
  <si>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</si>
  <si>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</si>
  <si>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</si>
  <si>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</si>
  <si>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</si>
  <si>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</si>
  <si>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</si>
  <si>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</si>
  <si>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</si>
  <si>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</si>
  <si>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</si>
  <si>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</si>
  <si>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</si>
  <si>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</si>
  <si>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</si>
  <si>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</si>
  <si>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</si>
  <si>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</si>
  <si>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</si>
  <si>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</si>
  <si>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</si>
  <si>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</si>
  <si>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</si>
  <si>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</si>
  <si>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</si>
  <si>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</si>
  <si>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</si>
  <si>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</si>
  <si>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</si>
  <si>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</si>
  <si>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</si>
  <si>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</si>
  <si>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</si>
  <si>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</si>
  <si>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</si>
  <si>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</si>
  <si>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</si>
  <si>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</si>
  <si>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</si>
  <si>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</si>
  <si>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</si>
  <si>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</si>
  <si>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</si>
  <si>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</si>
  <si>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</si>
  <si>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</si>
  <si>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</si>
  <si>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</si>
  <si>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</si>
  <si>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</si>
  <si>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</si>
  <si>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</si>
  <si>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</si>
  <si>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</si>
  <si>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</si>
  <si>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</si>
  <si>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</si>
  <si>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</si>
  <si>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</si>
  <si>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</si>
  <si>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</si>
  <si>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</si>
  <si>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</si>
  <si>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</si>
  <si>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</si>
  <si>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</si>
  <si>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</si>
  <si>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</si>
  <si>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</si>
  <si>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</si>
  <si>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</si>
  <si>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</si>
  <si>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</si>
  <si>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</si>
  <si>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</si>
  <si>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</si>
  <si>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</si>
  <si>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</si>
  <si>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</si>
  <si>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</si>
  <si>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</si>
  <si>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</si>
  <si>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</si>
  <si>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</si>
  <si>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</si>
  <si>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</si>
  <si>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</si>
  <si>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</si>
  <si>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</si>
  <si>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</si>
  <si>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</si>
  <si>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</si>
  <si>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</si>
  <si>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</si>
  <si>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</si>
  <si>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</si>
  <si>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</si>
  <si>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</si>
  <si>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</si>
  <si>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</si>
  <si>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</si>
  <si>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</si>
  <si>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</si>
  <si>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</si>
  <si>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</si>
  <si>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</si>
  <si>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</si>
  <si>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</si>
  <si>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</si>
  <si>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</si>
  <si>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</si>
  <si>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</si>
  <si>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</si>
  <si>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</si>
  <si>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</si>
  <si>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</si>
  <si>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</si>
  <si>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</si>
  <si>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</si>
  <si>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</si>
  <si>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</si>
  <si>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</si>
  <si>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</si>
  <si>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</si>
  <si>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</si>
  <si>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</si>
  <si>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</si>
  <si>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</si>
  <si>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</si>
  <si>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</si>
  <si>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</si>
  <si>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</si>
  <si>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</si>
  <si>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</si>
  <si>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</si>
  <si>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</si>
  <si>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</si>
  <si>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</si>
  <si>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</si>
  <si>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</si>
  <si>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</si>
  <si>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</si>
  <si>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</si>
  <si>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</si>
  <si>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</si>
  <si>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</si>
  <si>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</si>
  <si>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</si>
  <si>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</si>
  <si>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</si>
  <si>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</si>
  <si>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</si>
  <si>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</si>
  <si>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</si>
  <si>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</si>
  <si>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</si>
  <si>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</si>
  <si>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</si>
  <si>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</si>
  <si>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</si>
  <si>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</si>
  <si>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</si>
  <si>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</si>
  <si>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</si>
  <si>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</si>
  <si>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</si>
  <si>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</si>
  <si>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</si>
  <si>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</si>
  <si>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</si>
  <si>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</si>
  <si>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</si>
  <si>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</si>
  <si>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</si>
  <si>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</si>
  <si>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</si>
  <si>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</si>
  <si>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</si>
  <si>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</si>
  <si>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</si>
  <si>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</si>
  <si>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</si>
  <si>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</si>
  <si>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</si>
  <si>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</si>
  <si>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</si>
  <si>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</si>
  <si>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</si>
  <si>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</si>
  <si>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</si>
  <si>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</si>
  <si>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</si>
  <si>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</si>
  <si>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</si>
  <si>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</si>
  <si>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</si>
  <si>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</si>
  <si>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</si>
  <si>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</si>
  <si>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</si>
  <si>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</si>
  <si>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</si>
  <si>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</si>
  <si>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</si>
  <si>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</si>
  <si>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</si>
  <si>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</si>
  <si>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</si>
  <si>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</si>
  <si>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</si>
  <si>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</si>
  <si>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</si>
  <si>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</si>
  <si>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</si>
  <si>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</si>
  <si>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</si>
  <si>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</si>
  <si>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</si>
  <si>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</si>
  <si>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</si>
  <si>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</si>
  <si>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</si>
  <si>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</si>
  <si>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</si>
  <si>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</si>
  <si>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</si>
  <si>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</si>
  <si>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</si>
  <si>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</si>
  <si>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</si>
  <si>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</si>
  <si>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</si>
  <si>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</si>
  <si>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</si>
  <si>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</si>
  <si>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</si>
  <si>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</si>
  <si>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</si>
  <si>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</si>
  <si>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</si>
  <si>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</si>
  <si>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</si>
  <si>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</si>
  <si>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</si>
  <si>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</si>
  <si>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</si>
  <si>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</si>
  <si>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</si>
  <si>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</si>
  <si>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</si>
  <si>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</si>
  <si>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</si>
  <si>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</si>
  <si>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</si>
  <si>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</si>
  <si>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</si>
  <si>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</si>
  <si>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</si>
  <si>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</si>
  <si>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</si>
  <si>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</si>
  <si>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</si>
  <si>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</si>
  <si>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</si>
  <si>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</si>
  <si>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</si>
  <si>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</si>
  <si>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</si>
  <si>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</si>
  <si>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</si>
  <si>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</si>
  <si>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</si>
  <si>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</si>
  <si>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</si>
  <si>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</si>
  <si>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</si>
  <si>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</si>
  <si>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</si>
  <si>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</si>
  <si>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</si>
  <si>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</si>
  <si>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</si>
  <si>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</si>
  <si>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</si>
  <si>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</si>
  <si>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</si>
  <si>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</si>
  <si>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</si>
  <si>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</si>
  <si>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</si>
  <si>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</si>
  <si>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</si>
  <si>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</si>
  <si>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</si>
  <si>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</si>
  <si>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</si>
  <si>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</si>
  <si>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</si>
  <si>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</si>
  <si>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</si>
  <si>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</si>
  <si>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</si>
  <si>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</si>
  <si>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</si>
  <si>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</si>
  <si>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</si>
  <si>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</si>
  <si>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</si>
  <si>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</si>
  <si>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</si>
  <si>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</si>
  <si>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</si>
  <si>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</si>
  <si>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</si>
  <si>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</si>
  <si>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</si>
  <si>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</si>
  <si>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</si>
  <si>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</si>
  <si>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</si>
  <si>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</si>
  <si>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</si>
  <si>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</si>
  <si>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</si>
  <si>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</si>
  <si>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</si>
  <si>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</si>
  <si>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</si>
  <si>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</si>
  <si>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</si>
  <si>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</si>
  <si>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</si>
  <si>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</si>
  <si>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</si>
  <si>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</si>
  <si>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</si>
  <si>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</si>
  <si>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</si>
  <si>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</si>
  <si>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</si>
  <si>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</si>
  <si>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</si>
  <si>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</si>
  <si>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</si>
  <si>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</si>
  <si>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</si>
  <si>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</si>
  <si>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</si>
  <si>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</si>
  <si>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</si>
  <si>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</si>
  <si>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</si>
  <si>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</si>
  <si>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</si>
  <si>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</si>
  <si>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</si>
  <si>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</si>
  <si>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</si>
  <si>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</si>
  <si>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</si>
  <si>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</si>
  <si>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</si>
  <si>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</si>
  <si>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</si>
  <si>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</si>
  <si>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</si>
  <si>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</si>
  <si>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</si>
  <si>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</si>
  <si>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</si>
  <si>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</si>
  <si>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</si>
  <si>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</si>
  <si>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</si>
  <si>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</si>
  <si>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</si>
  <si>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</si>
  <si>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</si>
  <si>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</si>
  <si>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</si>
  <si>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</si>
  <si>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</si>
  <si>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</si>
  <si>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</si>
  <si>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</si>
  <si>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</si>
  <si>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</si>
  <si>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</si>
  <si>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</si>
  <si>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</si>
  <si>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</si>
  <si>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</si>
  <si>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</si>
  <si>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</si>
  <si>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</si>
  <si>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</si>
  <si>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</si>
  <si>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</si>
  <si>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</si>
  <si>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</si>
  <si>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</si>
  <si>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</si>
  <si>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</si>
  <si>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</si>
  <si>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</si>
  <si>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</si>
  <si>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</si>
  <si>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</si>
  <si>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</si>
  <si>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</si>
  <si>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</si>
  <si>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</si>
  <si>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</si>
  <si>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</si>
  <si>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</si>
  <si>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</si>
  <si>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</si>
  <si>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</si>
  <si>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</si>
  <si>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</si>
  <si>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</si>
  <si>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</si>
  <si>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</si>
  <si>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</si>
  <si>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</si>
  <si>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</si>
  <si>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</si>
  <si>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</si>
  <si>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</si>
  <si>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</si>
  <si>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</si>
  <si>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</si>
  <si>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</si>
  <si>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</si>
  <si>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</si>
  <si>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</si>
  <si>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</si>
  <si>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</si>
  <si>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</si>
  <si>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</si>
  <si>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</si>
  <si>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</si>
  <si>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</si>
  <si>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</si>
  <si>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</si>
  <si>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</si>
  <si>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</si>
  <si>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</si>
  <si>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</si>
  <si>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</si>
  <si>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</si>
  <si>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</si>
  <si>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</si>
  <si>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</si>
  <si>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</si>
  <si>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</si>
  <si>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</si>
  <si>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</si>
  <si>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</si>
  <si>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</si>
  <si>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</si>
  <si>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</si>
  <si>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</si>
  <si>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</si>
  <si>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</si>
  <si>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</si>
  <si>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</si>
  <si>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</si>
  <si>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</si>
  <si>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</si>
  <si>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</si>
  <si>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</si>
  <si>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</si>
  <si>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</si>
  <si>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</si>
  <si>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</si>
  <si>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</si>
  <si>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</si>
  <si>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</si>
  <si>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</si>
  <si>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</si>
  <si>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</si>
  <si>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</si>
  <si>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</si>
  <si>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</si>
  <si>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</si>
  <si>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</si>
  <si>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</si>
  <si>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</si>
  <si>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</si>
  <si>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</si>
  <si>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</si>
  <si>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</si>
  <si>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</si>
  <si>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</si>
  <si>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</si>
  <si>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</si>
  <si>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</si>
  <si>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</si>
  <si>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</si>
  <si>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</si>
  <si>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</si>
  <si>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</si>
  <si>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</si>
  <si>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</si>
  <si>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</si>
  <si>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</si>
  <si>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</si>
  <si>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</si>
  <si>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</si>
  <si>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</si>
  <si>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</si>
  <si>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</si>
  <si>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</si>
  <si>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</si>
  <si>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</si>
  <si>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</si>
  <si>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</si>
  <si>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</si>
  <si>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</si>
  <si>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</si>
  <si>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</si>
  <si>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</si>
  <si>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</si>
  <si>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</si>
  <si>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</si>
  <si>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</si>
  <si>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</si>
  <si>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</si>
  <si>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</si>
  <si>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</si>
  <si>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</si>
  <si>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</si>
  <si>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</si>
  <si>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</si>
  <si>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</si>
  <si>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</si>
  <si>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</si>
  <si>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</si>
  <si>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</si>
  <si>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</si>
  <si>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</si>
  <si>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</si>
  <si>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</si>
  <si>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</si>
  <si>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</si>
  <si>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</si>
  <si>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</si>
  <si>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</si>
  <si>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</si>
  <si>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</si>
  <si>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</si>
  <si>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</si>
  <si>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</si>
  <si>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</si>
  <si>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</si>
  <si>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</si>
  <si>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</si>
  <si>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</si>
  <si>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</si>
  <si>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</si>
  <si>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</si>
  <si>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</si>
  <si>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</si>
  <si>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</si>
  <si>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</si>
  <si>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</si>
  <si>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</si>
  <si>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</si>
  <si>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</si>
  <si>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</si>
  <si>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</si>
  <si>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</si>
  <si>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</si>
  <si>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</si>
  <si>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</si>
  <si>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</si>
  <si>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</si>
  <si>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</si>
  <si>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</si>
  <si>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</si>
  <si>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</si>
  <si>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</si>
  <si>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</si>
  <si>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</si>
  <si>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</si>
  <si>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</si>
  <si>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</si>
  <si>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</si>
  <si>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</si>
  <si>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</si>
  <si>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</si>
  <si>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</si>
  <si>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</si>
  <si>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</si>
  <si>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</si>
  <si>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</si>
  <si>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</si>
  <si>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</si>
  <si>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</si>
  <si>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</si>
  <si>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</si>
  <si>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</si>
  <si>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</si>
  <si>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</si>
  <si>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</si>
  <si>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</si>
  <si>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</si>
  <si>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</si>
  <si>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</si>
  <si>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</si>
  <si>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</si>
  <si>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</si>
  <si>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</si>
  <si>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</si>
  <si>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</si>
  <si>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</si>
  <si>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</si>
  <si>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</si>
  <si>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</si>
  <si>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</si>
  <si>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</si>
  <si>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</si>
  <si>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</si>
  <si>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</si>
  <si>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</si>
  <si>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</si>
  <si>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</si>
  <si>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</si>
  <si>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</si>
  <si>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</si>
  <si>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</si>
  <si>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</si>
  <si>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</si>
  <si>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</si>
  <si>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</si>
  <si>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</si>
  <si>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</si>
  <si>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</si>
  <si>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</si>
  <si>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</si>
  <si>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</si>
  <si>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</si>
  <si>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</si>
  <si>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</si>
  <si>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</si>
  <si>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</si>
  <si>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</si>
  <si>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</si>
  <si>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</si>
  <si>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</si>
  <si>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</si>
  <si>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</si>
  <si>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</si>
  <si>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</si>
  <si>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</si>
  <si>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</si>
  <si>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</si>
  <si>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</si>
  <si>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</si>
  <si>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</si>
  <si>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</si>
  <si>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</si>
  <si>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</si>
  <si>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</si>
  <si>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</si>
  <si>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</si>
  <si>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</si>
  <si>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</si>
  <si>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</si>
  <si>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</si>
  <si>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</si>
  <si>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</si>
  <si>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</si>
  <si>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</si>
  <si>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</si>
  <si>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</si>
  <si>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</si>
  <si>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</si>
  <si>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</si>
  <si>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</si>
  <si>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</si>
  <si>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</si>
  <si>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</si>
  <si>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</si>
  <si>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</si>
  <si>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</si>
  <si>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</si>
  <si>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</si>
  <si>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</si>
  <si>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</si>
  <si>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</si>
  <si>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</si>
  <si>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</si>
  <si>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</si>
  <si>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</si>
  <si>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</si>
  <si>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</si>
  <si>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</si>
  <si>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</si>
  <si>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</si>
  <si>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</si>
  <si>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</si>
  <si>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</si>
  <si>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</si>
  <si>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</si>
  <si>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</si>
  <si>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</si>
  <si>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</si>
  <si>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</si>
  <si>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</si>
  <si>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</si>
  <si>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</si>
  <si>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</si>
  <si>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</si>
  <si>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</si>
  <si>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</si>
  <si>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</si>
  <si>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</si>
  <si>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</si>
  <si>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</si>
  <si>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</si>
  <si>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</si>
  <si>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</si>
  <si>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</si>
  <si>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</si>
  <si>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</si>
  <si>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</si>
  <si>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</si>
  <si>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</si>
  <si>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</si>
  <si>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</si>
  <si>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</si>
  <si>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</si>
  <si>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</si>
  <si>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</si>
  <si>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</si>
  <si>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</si>
  <si>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</si>
  <si>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</si>
  <si>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</si>
  <si>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</si>
  <si>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</si>
  <si>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</si>
  <si>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</si>
  <si>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</si>
  <si>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</si>
  <si>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</si>
  <si>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</si>
  <si>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</si>
  <si>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</si>
  <si>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</si>
  <si>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</si>
  <si>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</si>
  <si>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</si>
  <si>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</si>
  <si>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</si>
  <si>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</si>
  <si>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</si>
  <si>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</si>
  <si>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</si>
  <si>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</si>
  <si>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</si>
  <si>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</si>
  <si>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</si>
  <si>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</si>
  <si>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</si>
  <si>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</si>
  <si>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</si>
  <si>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</si>
  <si>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</si>
  <si>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</si>
  <si>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</si>
  <si>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</si>
  <si>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</si>
  <si>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</si>
  <si>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</si>
  <si>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</si>
  <si>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</si>
  <si>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</si>
  <si>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</si>
  <si>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</si>
  <si>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</si>
  <si>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</si>
  <si>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</si>
  <si>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</si>
  <si>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</si>
  <si>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</si>
  <si>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</si>
  <si>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</si>
  <si>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</si>
  <si>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</si>
  <si>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</si>
  <si>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</si>
  <si>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</si>
  <si>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</si>
  <si>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</si>
  <si>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</si>
  <si>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</si>
  <si>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</si>
  <si>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</si>
  <si>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</si>
  <si>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</si>
  <si>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</si>
  <si>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</si>
  <si>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</si>
  <si>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</si>
  <si>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</si>
  <si>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</si>
  <si>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</si>
  <si>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</si>
  <si>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</si>
  <si>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</si>
  <si>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</si>
  <si>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</si>
  <si>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</si>
  <si>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</si>
  <si>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</si>
  <si>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</si>
  <si>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</si>
  <si>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</si>
  <si>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</si>
  <si>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</si>
  <si>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</si>
  <si>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</si>
  <si>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</si>
  <si>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</si>
  <si>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</si>
  <si>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</si>
  <si>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</si>
  <si>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</si>
  <si>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</si>
  <si>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</si>
  <si>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</si>
  <si>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</si>
  <si>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</si>
  <si>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</si>
  <si>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</si>
  <si>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</si>
  <si>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</si>
  <si>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</si>
  <si>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</si>
  <si>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</si>
  <si>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</si>
  <si>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</si>
  <si>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</si>
  <si>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</si>
  <si>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</si>
  <si>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</si>
  <si>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</si>
  <si>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</si>
  <si>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</si>
  <si>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</si>
  <si>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</si>
  <si>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</si>
  <si>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</si>
  <si>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</si>
  <si>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</si>
  <si>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</si>
  <si>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</si>
  <si>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</si>
  <si>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</si>
  <si>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</si>
  <si>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</si>
  <si>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</si>
  <si>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</si>
  <si>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</si>
  <si>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</si>
  <si>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</si>
  <si>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</si>
  <si>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</si>
  <si>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</si>
  <si>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</si>
  <si>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</si>
  <si>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</si>
  <si>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</si>
  <si>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</si>
  <si>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</si>
  <si>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</si>
  <si>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</si>
  <si>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</si>
  <si>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</si>
  <si>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</si>
  <si>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</si>
  <si>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</si>
  <si>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</si>
  <si>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</si>
  <si>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</si>
  <si>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</si>
  <si>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</si>
  <si>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</si>
  <si>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</si>
  <si>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</si>
  <si>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</si>
  <si>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</si>
  <si>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</si>
  <si>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</si>
  <si>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</si>
  <si>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</si>
  <si>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</si>
  <si>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</si>
  <si>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</si>
  <si>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</si>
  <si>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</si>
  <si>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</si>
  <si>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</si>
  <si>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</si>
  <si>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</si>
  <si>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</si>
  <si>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</si>
  <si>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</si>
  <si>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</si>
  <si>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</si>
  <si>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</si>
  <si>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</si>
  <si>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</si>
  <si>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</si>
  <si>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</si>
  <si>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</si>
  <si>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</si>
  <si>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</si>
  <si>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</si>
  <si>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</si>
  <si>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</si>
  <si>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</si>
  <si>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</si>
  <si>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</si>
  <si>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</si>
  <si>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</si>
  <si>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</si>
  <si>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</si>
  <si>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</si>
  <si>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</si>
  <si>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</si>
  <si>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</si>
  <si>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</si>
  <si>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</si>
  <si>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</si>
  <si>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</si>
  <si>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</si>
  <si>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</si>
  <si>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</si>
  <si>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</si>
  <si>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</si>
  <si>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</si>
  <si>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</si>
  <si>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</si>
  <si>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</si>
  <si>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</si>
  <si>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</si>
  <si>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</si>
  <si>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</si>
  <si>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</si>
  <si>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</si>
  <si>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</si>
  <si>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</si>
  <si>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</si>
  <si>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</si>
  <si>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</si>
  <si>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</si>
  <si>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</si>
  <si>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</si>
  <si>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</si>
  <si>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</si>
  <si>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</si>
  <si>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</si>
  <si>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</si>
  <si>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</si>
  <si>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</si>
  <si>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</si>
  <si>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</si>
  <si>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</si>
  <si>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</si>
  <si>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</si>
  <si>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</si>
  <si>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</si>
  <si>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</si>
  <si>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</si>
  <si>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</si>
  <si>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</si>
  <si>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</si>
  <si>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</si>
  <si>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</si>
  <si>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</si>
  <si>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</si>
  <si>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</si>
  <si>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</si>
  <si>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</si>
  <si>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</si>
  <si>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</si>
  <si>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</si>
  <si>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</si>
  <si>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</si>
  <si>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</si>
  <si>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</si>
  <si>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</si>
  <si>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</si>
  <si>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</si>
  <si>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</si>
  <si>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</si>
  <si>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</si>
  <si>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</si>
  <si>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</si>
  <si>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</si>
  <si>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</si>
  <si>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</si>
  <si>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</si>
  <si>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</si>
  <si>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</si>
  <si>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</si>
  <si>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</si>
  <si>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</si>
  <si>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</si>
  <si>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</si>
  <si>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</si>
  <si>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</si>
  <si>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</si>
  <si>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</si>
  <si>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</si>
  <si>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</si>
  <si>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</si>
  <si>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</si>
  <si>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</si>
  <si>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</si>
  <si>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</si>
  <si>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</si>
  <si>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</si>
  <si>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</si>
  <si>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</si>
  <si>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</si>
  <si>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</si>
  <si>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</si>
  <si>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</si>
  <si>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</si>
  <si>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</si>
  <si>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</si>
  <si>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</si>
  <si>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</si>
  <si>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</si>
  <si>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</si>
  <si>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</si>
  <si>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</si>
  <si>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</si>
  <si>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</si>
  <si>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</si>
  <si>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</si>
  <si>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</si>
  <si>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</si>
  <si>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</si>
  <si>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</si>
  <si>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</si>
  <si>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</si>
  <si>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</si>
  <si>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</si>
  <si>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</si>
  <si>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</si>
  <si>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</si>
  <si>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</si>
  <si>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</si>
  <si>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</si>
  <si>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</si>
  <si>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</si>
  <si>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</si>
  <si>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</si>
  <si>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</si>
  <si>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</si>
  <si>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</si>
  <si>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</si>
  <si>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</si>
  <si>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</si>
  <si>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</si>
  <si>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</si>
  <si>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</si>
  <si>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</si>
  <si>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</si>
  <si>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</si>
  <si>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</si>
  <si>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</si>
  <si>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</si>
  <si>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</si>
  <si>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</si>
  <si>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</si>
  <si>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</si>
  <si>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</si>
  <si>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</si>
  <si>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</si>
  <si>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</si>
  <si>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</si>
  <si>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</si>
  <si>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</si>
  <si>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</si>
  <si>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</si>
  <si>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</si>
  <si>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</si>
  <si>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</si>
  <si>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</si>
  <si>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</si>
  <si>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</si>
  <si>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</si>
  <si>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</si>
  <si>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</si>
  <si>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</si>
  <si>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</si>
  <si>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</si>
  <si>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</si>
  <si>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</si>
  <si>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</si>
  <si>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</si>
  <si>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</si>
  <si>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</si>
  <si>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</si>
  <si>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</si>
  <si>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</si>
  <si>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</si>
  <si>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</si>
  <si>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</si>
  <si>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</si>
  <si>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</si>
  <si>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</si>
  <si>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</si>
  <si>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</si>
  <si>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</si>
  <si>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</si>
  <si>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</si>
  <si>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</si>
  <si>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</si>
  <si>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</si>
  <si>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</si>
  <si>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</si>
  <si>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</si>
  <si>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</si>
  <si>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</si>
  <si>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</si>
  <si>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</si>
  <si>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</si>
  <si>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</si>
  <si>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</si>
  <si>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</si>
  <si>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</si>
  <si>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</si>
  <si>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</si>
  <si>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</si>
  <si>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</si>
  <si>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</si>
  <si>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</si>
  <si>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</si>
  <si>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</si>
  <si>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</si>
  <si>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</si>
  <si>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</si>
  <si>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</si>
  <si>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</si>
  <si>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</si>
  <si>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</si>
  <si>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</si>
  <si>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</si>
  <si>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</si>
  <si>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</si>
  <si>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</si>
  <si>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</si>
  <si>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</si>
  <si>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</si>
  <si>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</si>
  <si>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</si>
  <si>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</si>
  <si>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</si>
  <si>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</si>
  <si>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</si>
  <si>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</si>
  <si>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</si>
  <si>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</si>
  <si>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</si>
  <si>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</si>
  <si>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</si>
  <si>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</si>
  <si>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</si>
  <si>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</si>
  <si>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</si>
  <si>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</si>
  <si>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</si>
  <si>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</si>
  <si>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</si>
  <si>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</si>
  <si>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</si>
  <si>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</si>
  <si>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</si>
  <si>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</si>
  <si>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</si>
  <si>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</si>
  <si>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</si>
  <si>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</si>
  <si>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</si>
  <si>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</si>
  <si>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</si>
  <si>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</si>
  <si>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</si>
  <si>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</si>
  <si>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</si>
  <si>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</si>
  <si>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</si>
  <si>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</si>
  <si>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</si>
  <si>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</si>
  <si>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</si>
  <si>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</si>
  <si>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</si>
  <si>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</si>
  <si>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</si>
  <si>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</si>
  <si>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</si>
  <si>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</si>
  <si>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</si>
  <si>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</si>
  <si>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</si>
  <si>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</si>
  <si>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</si>
  <si>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</si>
  <si>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</si>
  <si>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</si>
  <si>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</si>
  <si>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</si>
  <si>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</si>
  <si>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</si>
  <si>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</si>
  <si>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</si>
  <si>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</si>
  <si>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</si>
  <si>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</si>
  <si>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</si>
  <si>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</si>
  <si>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</si>
  <si>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</si>
  <si>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</si>
  <si>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</si>
  <si>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</si>
  <si>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</si>
  <si>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</si>
  <si>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</si>
  <si>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</si>
  <si>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</si>
  <si>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</si>
  <si>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</si>
  <si>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</si>
  <si>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</si>
  <si>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</si>
  <si>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</si>
  <si>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</si>
  <si>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</si>
  <si>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</si>
  <si>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</si>
  <si>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</si>
  <si>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</si>
  <si>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</si>
  <si>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</si>
  <si>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</si>
  <si>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</si>
  <si>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</si>
  <si>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</si>
  <si>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</si>
  <si>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</si>
  <si>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</si>
  <si>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</si>
  <si>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</si>
  <si>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</si>
  <si>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</si>
  <si>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</si>
  <si>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</si>
  <si>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</si>
  <si>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</si>
  <si>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</si>
  <si>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</si>
  <si>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</si>
  <si>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</si>
  <si>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</si>
  <si>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</si>
  <si>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</si>
  <si>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</si>
  <si>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</si>
  <si>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</si>
  <si>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</si>
  <si>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</si>
  <si>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</si>
  <si>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</si>
  <si>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</si>
  <si>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</si>
  <si>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</si>
  <si>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</si>
  <si>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</si>
  <si>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</si>
  <si>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</si>
  <si>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</si>
  <si>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</si>
  <si>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</si>
  <si>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</si>
  <si>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</si>
  <si>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</si>
  <si>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</si>
  <si>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</si>
  <si>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</si>
  <si>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</si>
  <si>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</si>
  <si>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</si>
  <si>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</si>
  <si>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</si>
  <si>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</si>
  <si>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</si>
  <si>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</si>
  <si>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</si>
  <si>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</si>
  <si>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</si>
  <si>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</si>
  <si>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</si>
  <si>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</si>
  <si>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</si>
  <si>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</si>
  <si>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</si>
  <si>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</si>
  <si>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</si>
  <si>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</si>
  <si>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</si>
  <si>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</si>
  <si>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</si>
  <si>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</si>
  <si>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</si>
  <si>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</si>
  <si>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</si>
  <si>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</si>
  <si>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</si>
  <si>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</si>
  <si>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</si>
  <si>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</si>
  <si>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</si>
  <si>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</si>
  <si>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</si>
  <si>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</si>
  <si>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</si>
  <si>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</si>
  <si>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</si>
  <si>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</si>
  <si>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</si>
  <si>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</si>
  <si>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</si>
  <si>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</si>
  <si>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</si>
  <si>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</si>
  <si>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</si>
  <si>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</si>
  <si>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</si>
  <si>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</si>
  <si>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</si>
  <si>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</si>
  <si>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</si>
  <si>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</si>
  <si>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</si>
  <si>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</si>
  <si>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</si>
  <si>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</si>
  <si>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</si>
  <si>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</si>
  <si>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</si>
  <si>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</si>
  <si>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</si>
  <si>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</si>
  <si>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</si>
  <si>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</si>
  <si>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</si>
  <si>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</si>
  <si>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</si>
  <si>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</si>
  <si>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</si>
  <si>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</si>
  <si>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</si>
  <si>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</si>
  <si>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</si>
  <si>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</si>
  <si>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</si>
  <si>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</si>
  <si>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</si>
  <si>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</si>
  <si>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</si>
  <si>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</si>
  <si>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</si>
  <si>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</si>
  <si>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</si>
  <si>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</si>
  <si>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</si>
  <si>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</si>
  <si>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</si>
  <si>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</si>
  <si>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</si>
  <si>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</si>
  <si>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</si>
  <si>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</si>
  <si>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</si>
  <si>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</si>
  <si>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</si>
  <si>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</si>
  <si>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</si>
  <si>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</si>
  <si>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</si>
  <si>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</si>
  <si>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</si>
  <si>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</si>
  <si>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</si>
  <si>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</si>
  <si>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</si>
  <si>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</si>
  <si>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</si>
  <si>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</si>
  <si>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</si>
  <si>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</si>
  <si>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</si>
  <si>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</si>
  <si>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</si>
  <si>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</si>
  <si>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</si>
  <si>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</si>
  <si>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</si>
  <si>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</si>
  <si>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</si>
  <si>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</si>
  <si>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</si>
  <si>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</si>
  <si>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</si>
  <si>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</si>
  <si>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</si>
  <si>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</si>
  <si>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</si>
  <si>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</si>
  <si>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</si>
  <si>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</si>
  <si>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</si>
  <si>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</si>
  <si>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</si>
  <si>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</si>
  <si>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</si>
  <si>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</si>
  <si>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</si>
  <si>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</si>
  <si>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</si>
  <si>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</si>
  <si>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</si>
  <si>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</si>
  <si>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</si>
  <si>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</si>
  <si>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</si>
  <si>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</si>
  <si>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</si>
  <si>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</si>
  <si>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</si>
  <si>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</si>
  <si>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</si>
  <si>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</si>
  <si>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</si>
  <si>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</si>
  <si>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</si>
  <si>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</si>
  <si>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</si>
  <si>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</si>
  <si>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</si>
  <si>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</si>
  <si>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</si>
  <si>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</si>
  <si>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</si>
  <si>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</si>
  <si>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</si>
  <si>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</si>
  <si>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</si>
  <si>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</si>
  <si>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</si>
  <si>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</si>
  <si>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</si>
  <si>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</si>
  <si>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</si>
  <si>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</si>
  <si>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</si>
  <si>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</si>
  <si>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</si>
  <si>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</si>
  <si>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</si>
  <si>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</si>
  <si>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</si>
  <si>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</si>
  <si>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</si>
  <si>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</si>
  <si>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</si>
  <si>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</si>
  <si>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</si>
  <si>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</si>
  <si>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</si>
  <si>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</si>
  <si>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</si>
  <si>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</si>
  <si>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</si>
  <si>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</si>
  <si>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</si>
  <si>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</si>
  <si>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</si>
  <si>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</si>
  <si>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</si>
  <si>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</si>
  <si>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</si>
  <si>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</si>
  <si>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</si>
  <si>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</si>
  <si>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</si>
  <si>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</si>
  <si>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</si>
  <si>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</si>
  <si>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</si>
  <si>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</si>
  <si>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</si>
  <si>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</si>
  <si>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</si>
  <si>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</si>
  <si>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</si>
  <si>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</si>
  <si>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</si>
  <si>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</si>
  <si>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</si>
  <si>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</si>
  <si>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</si>
  <si>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</si>
  <si>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</si>
  <si>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</si>
  <si>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</si>
  <si>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</si>
  <si>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</si>
  <si>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</si>
  <si>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</si>
  <si>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</si>
  <si>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</si>
  <si>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</si>
  <si>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</si>
  <si>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</si>
  <si>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</si>
  <si>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</si>
  <si>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</si>
  <si>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</si>
  <si>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</si>
  <si>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</si>
  <si>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</si>
  <si>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</si>
  <si>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</si>
  <si>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</si>
  <si>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</si>
  <si>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</si>
  <si>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</si>
  <si>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</si>
  <si>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</si>
  <si>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</si>
  <si>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</si>
  <si>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</si>
  <si>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</si>
  <si>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</si>
  <si>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</si>
  <si>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</si>
  <si>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</si>
  <si>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</si>
  <si>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</si>
  <si>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</si>
  <si>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</si>
  <si>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</si>
  <si>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</si>
  <si>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</si>
  <si>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</si>
  <si>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</si>
  <si>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</si>
  <si>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</si>
  <si>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</si>
  <si>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</si>
  <si>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</si>
  <si>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</si>
  <si>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</si>
  <si>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</si>
  <si>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</si>
  <si>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</si>
  <si>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</si>
  <si>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</si>
  <si>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</si>
  <si>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</si>
  <si>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</si>
  <si>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</si>
  <si>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</si>
  <si>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</si>
  <si>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</si>
  <si>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</si>
  <si>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</si>
  <si>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</si>
  <si>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</si>
  <si>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</si>
  <si>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</si>
  <si>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</si>
  <si>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</si>
  <si>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</si>
  <si>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</si>
  <si>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</si>
  <si>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</si>
  <si>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</si>
  <si>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</si>
  <si>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</si>
  <si>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</si>
  <si>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</si>
  <si>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</si>
  <si>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</si>
  <si>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</si>
  <si>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</si>
  <si>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</si>
  <si>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</si>
  <si>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</si>
  <si>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</si>
  <si>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</si>
  <si>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</si>
  <si>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</si>
  <si>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</si>
  <si>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</si>
  <si>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</si>
  <si>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</si>
  <si>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</si>
  <si>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</si>
  <si>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</si>
  <si>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</si>
  <si>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</si>
  <si>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</si>
  <si>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</si>
  <si>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</si>
  <si>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</si>
  <si>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</si>
  <si>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</si>
  <si>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</si>
  <si>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</si>
  <si>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</si>
  <si>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</si>
  <si>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</si>
  <si>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</si>
  <si>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</si>
  <si>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</si>
  <si>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</si>
  <si>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</si>
  <si>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</si>
  <si>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</si>
  <si>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</si>
  <si>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</si>
  <si>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</si>
  <si>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</si>
  <si>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</si>
  <si>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</si>
  <si>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</si>
  <si>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</si>
  <si>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</si>
  <si>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</si>
  <si>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</si>
  <si>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</si>
  <si>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</si>
  <si>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</si>
  <si>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</si>
  <si>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</si>
  <si>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</si>
  <si>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</si>
  <si>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</si>
  <si>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</si>
  <si>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</si>
  <si>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</si>
  <si>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</si>
  <si>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</si>
  <si>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</si>
  <si>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</si>
  <si>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</si>
  <si>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</si>
  <si>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</si>
  <si>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</si>
  <si>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</si>
  <si>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</si>
  <si>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</si>
  <si>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</si>
  <si>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</si>
  <si>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</si>
  <si>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</si>
  <si>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</si>
  <si>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</si>
  <si>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</si>
  <si>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</si>
  <si>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</si>
  <si>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</si>
  <si>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</si>
  <si>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</si>
  <si>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</si>
  <si>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</si>
  <si>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</si>
  <si>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</si>
  <si>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</si>
  <si>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</si>
  <si>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</si>
  <si>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</si>
  <si>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</si>
  <si>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</si>
  <si>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</si>
  <si>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</si>
  <si>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</si>
  <si>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</si>
  <si>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</si>
  <si>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</si>
  <si>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</si>
  <si>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</si>
  <si>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</si>
  <si>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</si>
  <si>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</si>
  <si>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</si>
  <si>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</si>
  <si>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</si>
  <si>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</si>
  <si>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</si>
  <si>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</si>
  <si>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</si>
  <si>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</si>
  <si>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</si>
  <si>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</si>
  <si>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</si>
  <si>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</si>
  <si>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</si>
  <si>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</si>
  <si>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</si>
  <si>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</si>
  <si>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</si>
  <si>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</si>
  <si>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</si>
  <si>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</si>
  <si>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</si>
  <si>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</si>
  <si>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</si>
  <si>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</si>
  <si>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</si>
  <si>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</si>
  <si>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</si>
  <si>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</si>
  <si>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</si>
  <si>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</si>
  <si>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</si>
  <si>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</si>
  <si>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</si>
  <si>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</si>
  <si>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</si>
  <si>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</si>
  <si>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</si>
  <si>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</si>
  <si>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</si>
  <si>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</si>
  <si>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</si>
  <si>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</si>
  <si>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</si>
  <si>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</si>
  <si>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</si>
  <si>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</si>
  <si>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</si>
  <si>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</si>
  <si>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</si>
  <si>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</si>
  <si>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</si>
  <si>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</si>
  <si>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</si>
  <si>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</si>
  <si>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</si>
  <si>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</si>
  <si>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</si>
  <si>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</si>
  <si>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</si>
  <si>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</si>
  <si>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</si>
  <si>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</si>
  <si>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</si>
  <si>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</si>
  <si>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</si>
  <si>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</si>
  <si>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</si>
  <si>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</si>
  <si>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</si>
  <si>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</si>
  <si>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</si>
  <si>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</si>
  <si>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</si>
  <si>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</si>
  <si>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</si>
  <si>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</si>
  <si>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</si>
  <si>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</si>
  <si>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</si>
  <si>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</si>
  <si>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</si>
  <si>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</si>
  <si>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</si>
  <si>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</si>
  <si>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</si>
  <si>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</si>
  <si>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</si>
  <si>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</si>
  <si>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</si>
  <si>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</si>
  <si>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</si>
  <si>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</si>
  <si>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</si>
  <si>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</si>
  <si>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</si>
  <si>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</si>
  <si>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</si>
  <si>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</si>
  <si>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</si>
  <si>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</si>
  <si>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</si>
  <si>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</si>
  <si>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</si>
  <si>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</si>
  <si>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</si>
  <si>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</si>
  <si>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</si>
  <si>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</si>
  <si>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</si>
  <si>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</si>
  <si>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</si>
  <si>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</si>
  <si>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</si>
  <si>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</si>
  <si>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</si>
  <si>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</si>
  <si>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</si>
  <si>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</si>
  <si>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</si>
  <si>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</si>
  <si>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</si>
  <si>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</si>
  <si>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</si>
  <si>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</si>
  <si>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</si>
  <si>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</si>
  <si>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</si>
  <si>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</si>
  <si>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</si>
  <si>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</si>
  <si>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</si>
  <si>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</si>
  <si>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</si>
  <si>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</si>
  <si>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</si>
  <si>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</si>
  <si>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</si>
  <si>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</si>
  <si>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</si>
  <si>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</si>
  <si>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</si>
  <si>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</si>
  <si>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</si>
  <si>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</si>
  <si>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</si>
  <si>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</si>
  <si>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</si>
  <si>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</si>
  <si>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</si>
  <si>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</si>
  <si>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</si>
  <si>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</si>
  <si>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</si>
  <si>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</si>
  <si>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</si>
  <si>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</si>
  <si>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</si>
  <si>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</si>
  <si>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</si>
  <si>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</si>
  <si>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</si>
  <si>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</si>
  <si>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</si>
  <si>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</si>
  <si>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</si>
  <si>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</si>
  <si>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</si>
  <si>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</si>
  <si>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</si>
  <si>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</si>
  <si>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</si>
  <si>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</si>
  <si>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</si>
  <si>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</si>
  <si>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</si>
  <si>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</si>
  <si>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</si>
  <si>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</si>
  <si>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</si>
  <si>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</si>
  <si>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</si>
  <si>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</si>
  <si>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</si>
  <si>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</si>
  <si>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</si>
  <si>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</si>
  <si>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</si>
  <si>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</si>
  <si>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</si>
  <si>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</si>
  <si>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</si>
  <si>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</si>
  <si>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</si>
  <si>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</si>
  <si>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</si>
  <si>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</si>
  <si>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</si>
  <si>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</si>
  <si>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</si>
  <si>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</si>
  <si>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</si>
  <si>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</si>
  <si>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</si>
  <si>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</si>
  <si>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</si>
  <si>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</si>
  <si>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</si>
  <si>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</si>
  <si>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</si>
  <si>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</si>
  <si>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</si>
  <si>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</si>
  <si>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</si>
  <si>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</si>
  <si>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</si>
  <si>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</si>
  <si>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</si>
  <si>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</si>
  <si>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</si>
  <si>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</si>
  <si>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</si>
  <si>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</si>
  <si>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</si>
  <si>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</si>
  <si>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</si>
  <si>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</si>
  <si>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</si>
  <si>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</si>
  <si>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</si>
  <si>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</si>
  <si>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</si>
  <si>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</si>
  <si>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</si>
  <si>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</si>
  <si>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</si>
  <si>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</si>
  <si>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</si>
  <si>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</si>
  <si>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</si>
  <si>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</si>
  <si>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</si>
  <si>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</si>
  <si>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</si>
  <si>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</si>
  <si>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</si>
  <si>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</si>
  <si>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</si>
  <si>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</si>
  <si>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</si>
  <si>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</si>
  <si>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</si>
  <si>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</si>
  <si>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</si>
  <si>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</si>
  <si>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</si>
  <si>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</si>
  <si>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</si>
  <si>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</si>
  <si>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</si>
  <si>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</si>
  <si>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</si>
  <si>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</si>
  <si>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</si>
  <si>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</si>
  <si>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</si>
  <si>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</si>
  <si>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</si>
  <si>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</si>
  <si>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</si>
  <si>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</si>
  <si>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</si>
  <si>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</si>
  <si>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</si>
  <si>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</si>
  <si>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</si>
  <si>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</si>
  <si>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</si>
  <si>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</si>
  <si>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</si>
  <si>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</si>
  <si>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</si>
  <si>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</si>
  <si>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</si>
  <si>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</si>
  <si>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</si>
  <si>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</si>
  <si>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</si>
  <si>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</si>
  <si>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</si>
  <si>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</si>
  <si>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</si>
  <si>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</si>
  <si>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</si>
  <si>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</si>
  <si>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</si>
  <si>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</si>
  <si>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</si>
  <si>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</si>
  <si>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</si>
  <si>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</si>
  <si>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</si>
  <si>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</si>
  <si>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</si>
  <si>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</si>
  <si>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</si>
  <si>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</si>
  <si>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</si>
  <si>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</si>
  <si>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</si>
  <si>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</si>
  <si>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</si>
  <si>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</si>
  <si>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</si>
  <si>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</si>
  <si>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</si>
  <si>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</si>
  <si>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</si>
  <si>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</si>
  <si>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</si>
  <si>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</si>
  <si>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</si>
  <si>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</si>
  <si>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</si>
  <si>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</si>
  <si>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</si>
  <si>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</si>
  <si>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</si>
  <si>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</si>
  <si>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</si>
  <si>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</si>
  <si>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</si>
  <si>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</si>
  <si>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</si>
  <si>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</si>
  <si>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</si>
  <si>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</si>
  <si>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</si>
  <si>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</si>
  <si>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</si>
  <si>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</si>
  <si>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</si>
  <si>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</si>
  <si>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</si>
  <si>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</si>
  <si>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</si>
  <si>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</si>
  <si>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</si>
  <si>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</si>
  <si>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</si>
  <si>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</si>
  <si>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</si>
  <si>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</si>
  <si>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</si>
  <si>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</si>
  <si>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</si>
  <si>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</si>
  <si>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</si>
  <si>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</si>
  <si>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</si>
  <si>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</si>
  <si>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</si>
  <si>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</si>
  <si>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</si>
  <si>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</si>
  <si>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</si>
  <si>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</si>
  <si>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</si>
  <si>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</si>
  <si>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</si>
  <si>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</si>
  <si>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</si>
  <si>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</si>
  <si>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</si>
  <si>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</si>
  <si>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</si>
  <si>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</si>
  <si>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</si>
  <si>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</si>
  <si>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</si>
  <si>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</si>
  <si>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</si>
  <si>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</si>
  <si>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</si>
  <si>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</si>
  <si>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</si>
  <si>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</si>
  <si>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</si>
  <si>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</si>
  <si>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</si>
  <si>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</si>
  <si>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</si>
  <si>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</si>
  <si>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</si>
  <si>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</si>
  <si>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</si>
  <si>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</si>
  <si>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</si>
  <si>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</si>
  <si>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</si>
  <si>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</si>
  <si>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</si>
  <si>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</si>
  <si>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</si>
  <si>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</si>
  <si>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</si>
  <si>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</si>
  <si>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</si>
  <si>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</si>
  <si>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</si>
  <si>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</si>
  <si>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</si>
  <si>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</si>
  <si>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</si>
  <si>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</si>
  <si>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</si>
  <si>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</si>
  <si>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</si>
  <si>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</si>
  <si>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</si>
  <si>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</si>
  <si>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</si>
  <si>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</si>
  <si>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</si>
  <si>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</si>
  <si>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</si>
  <si>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</si>
  <si>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</si>
  <si>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</si>
  <si>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</si>
  <si>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</si>
  <si>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</si>
  <si>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</si>
  <si>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</si>
  <si>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</si>
  <si>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</si>
  <si>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</si>
  <si>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</si>
  <si>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</si>
  <si>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</si>
  <si>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</si>
  <si>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</si>
  <si>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</si>
  <si>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</si>
  <si>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</si>
  <si>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</si>
  <si>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</si>
  <si>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</si>
  <si>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</si>
  <si>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</si>
  <si>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</si>
  <si>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</si>
  <si>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</si>
  <si>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</si>
  <si>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</si>
  <si>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</si>
  <si>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</si>
  <si>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</si>
  <si>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</si>
  <si>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</si>
  <si>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</si>
  <si>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</si>
  <si>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</si>
  <si>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</si>
  <si>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</si>
  <si>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</si>
  <si>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</si>
  <si>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</si>
  <si>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</si>
  <si>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</si>
  <si>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</si>
  <si>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</si>
  <si>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</si>
  <si>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</si>
  <si>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</si>
  <si>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</si>
  <si>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</si>
  <si>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</si>
  <si>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</si>
  <si>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</si>
  <si>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</si>
  <si>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</si>
  <si>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</si>
  <si>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</si>
  <si>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</si>
  <si>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</si>
  <si>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</si>
  <si>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</si>
  <si>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</si>
  <si>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</si>
  <si>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</si>
  <si>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</si>
  <si>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</si>
  <si>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</si>
  <si>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</si>
  <si>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</si>
  <si>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</si>
  <si>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</si>
  <si>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</si>
  <si>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</si>
  <si>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</si>
  <si>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</si>
  <si>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</si>
  <si>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</si>
  <si>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</si>
  <si>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</si>
  <si>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</si>
  <si>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</si>
  <si>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</si>
  <si>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</si>
  <si>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</si>
  <si>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</si>
  <si>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</si>
  <si>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</si>
  <si>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</si>
  <si>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</si>
  <si>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</si>
  <si>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</si>
  <si>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</si>
  <si>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</si>
  <si>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</si>
  <si>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</si>
  <si>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</si>
  <si>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</si>
  <si>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</si>
  <si>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</si>
  <si>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</si>
  <si>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</si>
  <si>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</si>
  <si>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</si>
  <si>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</si>
  <si>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</si>
  <si>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</si>
  <si>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</si>
  <si>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</si>
  <si>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</si>
  <si>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</si>
  <si>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</si>
  <si>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</si>
  <si>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</si>
  <si>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</si>
  <si>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</si>
  <si>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</si>
  <si>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</si>
  <si>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</si>
  <si>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</si>
  <si>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</si>
  <si>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</si>
  <si>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</si>
  <si>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</si>
  <si>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</si>
  <si>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</si>
  <si>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</si>
  <si>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</si>
  <si>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</si>
  <si>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</si>
  <si>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</si>
  <si>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</si>
  <si>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</si>
  <si>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</si>
  <si>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</si>
  <si>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</si>
  <si>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</si>
  <si>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</si>
  <si>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</si>
  <si>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</si>
  <si>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</si>
  <si>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</si>
  <si>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</si>
  <si>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</si>
  <si>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</si>
  <si>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</si>
  <si>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</si>
  <si>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</si>
  <si>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</si>
  <si>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</si>
  <si>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</si>
  <si>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</si>
  <si>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</si>
  <si>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</si>
  <si>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</si>
  <si>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</si>
  <si>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</si>
  <si>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</si>
  <si>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</si>
  <si>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</si>
  <si>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</si>
  <si>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</si>
  <si>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</si>
  <si>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</si>
  <si>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</si>
  <si>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</si>
  <si>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</si>
  <si>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</si>
  <si>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</si>
  <si>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</si>
  <si>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</si>
  <si>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</si>
  <si>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</si>
  <si>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</si>
  <si>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</si>
  <si>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</si>
  <si>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</si>
  <si>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</si>
  <si>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</si>
  <si>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</si>
  <si>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</si>
  <si>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</si>
  <si>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</si>
  <si>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</si>
  <si>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</si>
  <si>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</si>
  <si>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</si>
  <si>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</si>
  <si>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</si>
  <si>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</si>
  <si>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</si>
  <si>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</si>
  <si>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</si>
  <si>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</si>
  <si>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</si>
  <si>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</si>
  <si>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</si>
  <si>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</si>
  <si>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</si>
  <si>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</si>
  <si>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</si>
  <si>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</si>
  <si>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</si>
  <si>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</si>
  <si>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</si>
  <si>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</si>
  <si>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</si>
  <si>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</si>
  <si>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</si>
  <si>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</si>
  <si>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</si>
  <si>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</si>
  <si>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</si>
  <si>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</si>
  <si>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</si>
  <si>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</si>
  <si>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</si>
  <si>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</si>
  <si>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</si>
  <si>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</si>
  <si>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</si>
  <si>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</si>
  <si>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</si>
  <si>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</si>
  <si>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</si>
  <si>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</si>
  <si>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</si>
  <si>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</si>
  <si>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</si>
  <si>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</si>
  <si>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</si>
  <si>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</si>
  <si>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</si>
  <si>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</si>
  <si>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</si>
  <si>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</si>
  <si>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</si>
  <si>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</si>
  <si>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</si>
  <si>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</si>
  <si>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</si>
  <si>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</si>
  <si>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</si>
  <si>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</si>
  <si>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</si>
  <si>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</si>
  <si>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</si>
  <si>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</si>
  <si>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</si>
  <si>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</si>
  <si>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</si>
  <si>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</si>
  <si>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</si>
  <si>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</si>
  <si>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</si>
  <si>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</si>
  <si>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</si>
  <si>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</si>
  <si>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</si>
  <si>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</si>
  <si>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</si>
  <si>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</si>
  <si>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</si>
  <si>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</si>
  <si>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</si>
  <si>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</si>
  <si>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</si>
  <si>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</si>
  <si>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</si>
  <si>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</si>
  <si>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</si>
  <si>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</si>
  <si>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</si>
  <si>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</si>
  <si>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</si>
  <si>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</si>
  <si>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</si>
  <si>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</si>
  <si>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</si>
  <si>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</si>
  <si>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</si>
  <si>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</si>
  <si>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</si>
  <si>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</si>
  <si>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</si>
  <si>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</si>
  <si>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</si>
  <si>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</si>
  <si>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</si>
  <si>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</si>
  <si>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</si>
  <si>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</si>
  <si>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</si>
  <si>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</si>
  <si>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</si>
  <si>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</si>
  <si>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</si>
  <si>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</si>
  <si>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</si>
  <si>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</si>
  <si>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</si>
  <si>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</si>
  <si>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</si>
  <si>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</si>
  <si>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</si>
  <si>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</si>
  <si>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</si>
  <si>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</si>
  <si>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</si>
  <si>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</si>
  <si>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</si>
  <si>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</si>
  <si>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</si>
  <si>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</si>
  <si>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</si>
  <si>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</si>
  <si>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</si>
  <si>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</si>
  <si>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</si>
  <si>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</si>
  <si>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</si>
  <si>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</si>
  <si>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</si>
  <si>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</si>
  <si>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</si>
  <si>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</si>
  <si>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</si>
  <si>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</si>
  <si>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</si>
  <si>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</si>
  <si>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</si>
  <si>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</si>
  <si>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</si>
  <si>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</si>
  <si>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</si>
  <si>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</si>
  <si>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</si>
  <si>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</si>
  <si>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</si>
  <si>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</si>
  <si>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</si>
  <si>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</si>
  <si>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</si>
  <si>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</si>
  <si>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</si>
  <si>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</si>
  <si>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</si>
  <si>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</si>
  <si>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</si>
  <si>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</si>
  <si>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</si>
  <si>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</si>
  <si>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</si>
  <si>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</si>
  <si>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</si>
  <si>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</si>
  <si>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</si>
  <si>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</si>
  <si>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</si>
  <si>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</si>
  <si>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</si>
  <si>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</si>
  <si>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</si>
  <si>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</si>
  <si>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</si>
  <si>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</si>
  <si>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</si>
  <si>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</si>
  <si>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</si>
  <si>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</si>
  <si>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</si>
  <si>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</si>
  <si>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</si>
  <si>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</si>
  <si>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</si>
  <si>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</si>
  <si>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</si>
  <si>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</si>
  <si>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</si>
  <si>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</si>
  <si>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</si>
  <si>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</si>
  <si>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</si>
  <si>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</si>
  <si>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</si>
  <si>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</si>
  <si>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</si>
  <si>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</si>
  <si>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</si>
  <si>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</si>
  <si>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</si>
  <si>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</si>
  <si>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</si>
  <si>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</si>
  <si>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</si>
  <si>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</si>
  <si>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</si>
  <si>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</si>
  <si>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</si>
  <si>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</si>
  <si>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</si>
  <si>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</si>
  <si>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</si>
  <si>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</si>
  <si>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</si>
  <si>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</si>
  <si>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</si>
  <si>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</si>
  <si>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</si>
  <si>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</si>
  <si>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</si>
  <si>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</si>
  <si>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</si>
  <si>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</si>
  <si>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</si>
  <si>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</si>
  <si>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</si>
  <si>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</si>
  <si>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</si>
  <si>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</si>
  <si>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</si>
  <si>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</si>
  <si>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</si>
  <si>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</si>
  <si>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</si>
  <si>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</si>
  <si>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</si>
  <si>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</si>
  <si>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</si>
  <si>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</si>
  <si>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</si>
  <si>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</si>
  <si>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</si>
  <si>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</si>
  <si>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</si>
  <si>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</si>
  <si>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</si>
  <si>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</si>
  <si>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</si>
  <si>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</si>
  <si>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</si>
  <si>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</si>
  <si>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</si>
  <si>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</si>
  <si>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</si>
  <si>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</si>
  <si>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</si>
  <si>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</si>
  <si>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</si>
  <si>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</si>
  <si>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</si>
  <si>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</si>
  <si>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</si>
  <si>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</si>
  <si>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</si>
  <si>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</si>
  <si>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</si>
  <si>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</si>
  <si>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</si>
  <si>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</si>
  <si>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</si>
  <si>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</si>
  <si>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</si>
  <si>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</si>
  <si>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</si>
  <si>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</si>
  <si>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</si>
  <si>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</si>
  <si>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</si>
  <si>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</si>
  <si>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</si>
  <si>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</si>
  <si>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</si>
  <si>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</si>
  <si>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</si>
  <si>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</si>
  <si>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</si>
  <si>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</si>
  <si>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</si>
  <si>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</si>
  <si>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</si>
  <si>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</si>
  <si>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</si>
  <si>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</si>
  <si>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</si>
  <si>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</si>
  <si>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</si>
  <si>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</si>
  <si>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</si>
  <si>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</si>
  <si>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</si>
  <si>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</si>
  <si>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</si>
  <si>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</si>
  <si>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</si>
  <si>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</si>
  <si>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</si>
  <si>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</si>
  <si>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</si>
  <si>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</si>
  <si>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</si>
  <si>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</si>
  <si>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</si>
  <si>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</si>
  <si>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</si>
  <si>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</si>
  <si>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</si>
  <si>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</si>
  <si>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</si>
  <si>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</si>
  <si>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</si>
  <si>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</si>
  <si>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</si>
  <si>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</si>
  <si>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</si>
  <si>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</si>
  <si>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</si>
  <si>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</si>
  <si>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</si>
  <si>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</si>
  <si>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</si>
  <si>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</si>
  <si>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</si>
  <si>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</si>
  <si>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</si>
  <si>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</si>
  <si>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</si>
  <si>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</si>
  <si>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</si>
  <si>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</si>
  <si>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</si>
  <si>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</si>
  <si>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</si>
  <si>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</si>
  <si>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</si>
  <si>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</si>
  <si>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</si>
  <si>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</si>
  <si>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</si>
  <si>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</si>
  <si>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</si>
  <si>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</si>
  <si>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</si>
  <si>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</si>
  <si>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</si>
  <si>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</si>
  <si>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</si>
  <si>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</si>
  <si>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</si>
  <si>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</si>
  <si>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</si>
  <si>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</si>
  <si>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</si>
  <si>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</si>
  <si>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</si>
  <si>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</si>
  <si>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</si>
  <si>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</si>
  <si>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</si>
  <si>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</si>
  <si>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</si>
  <si>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</si>
  <si>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</si>
  <si>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</si>
  <si>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</si>
  <si>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</si>
  <si>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</si>
  <si>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</si>
  <si>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</si>
  <si>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</si>
  <si>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</si>
  <si>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</si>
  <si>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</si>
  <si>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</si>
  <si>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</si>
  <si>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</si>
  <si>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</si>
  <si>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</si>
  <si>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</si>
  <si>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</si>
  <si>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</si>
  <si>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</si>
  <si>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</si>
  <si>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</si>
  <si>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</si>
  <si>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</si>
  <si>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</si>
  <si>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</si>
  <si>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</si>
  <si>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</si>
  <si>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</si>
  <si>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</si>
  <si>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</si>
  <si>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</si>
  <si>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</si>
  <si>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</si>
  <si>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</si>
  <si>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</si>
  <si>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</si>
  <si>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</si>
  <si>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</si>
  <si>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</si>
  <si>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</si>
  <si>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</si>
  <si>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</si>
  <si>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</si>
  <si>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</si>
  <si>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</si>
  <si>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</si>
  <si>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</si>
  <si>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</si>
  <si>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</si>
  <si>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</si>
  <si>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</si>
  <si>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</si>
  <si>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</si>
  <si>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</si>
  <si>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</si>
  <si>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</si>
  <si>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</si>
  <si>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</si>
  <si>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</si>
  <si>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</si>
  <si>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</si>
  <si>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</si>
  <si>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</si>
  <si>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</si>
  <si>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</si>
  <si>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</si>
  <si>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</si>
  <si>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</si>
  <si>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</si>
  <si>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</si>
  <si>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</si>
  <si>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</si>
  <si>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</si>
  <si>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</si>
  <si>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</si>
  <si>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</si>
  <si>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</si>
  <si>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</si>
  <si>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</si>
  <si>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</si>
  <si>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</si>
  <si>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</si>
  <si>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</si>
  <si>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</si>
  <si>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</si>
  <si>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</si>
  <si>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</si>
  <si>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</si>
  <si>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</si>
  <si>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</si>
  <si>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</si>
  <si>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</si>
  <si>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</si>
  <si>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</si>
  <si>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</si>
  <si>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</si>
  <si>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</si>
  <si>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</si>
  <si>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</si>
  <si>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</si>
  <si>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</si>
  <si>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</si>
  <si>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</si>
  <si>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</si>
  <si>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</si>
  <si>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</si>
  <si>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</si>
  <si>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</si>
  <si>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</si>
  <si>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</si>
  <si>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</si>
  <si>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</si>
  <si>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</si>
  <si>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</si>
  <si>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</si>
  <si>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</si>
  <si>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</si>
  <si>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</si>
  <si>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</si>
  <si>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</si>
  <si>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</si>
  <si>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</si>
  <si>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</si>
  <si>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</si>
  <si>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</si>
  <si>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</si>
  <si>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</si>
  <si>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</si>
  <si>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</si>
  <si>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</si>
  <si>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</si>
  <si>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</si>
  <si>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</si>
  <si>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</si>
  <si>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</si>
  <si>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</si>
  <si>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</si>
  <si>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</si>
  <si>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</si>
  <si>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</si>
  <si>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</si>
  <si>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</si>
  <si>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</si>
  <si>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</si>
  <si>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</si>
  <si>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</si>
  <si>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</si>
  <si>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</si>
  <si>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</si>
  <si>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</si>
  <si>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</si>
  <si>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</si>
  <si>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</si>
  <si>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</si>
  <si>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</si>
  <si>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</si>
  <si>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</si>
  <si>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</si>
  <si>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</si>
  <si>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</si>
  <si>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</si>
  <si>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</si>
  <si>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</si>
  <si>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</si>
  <si>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</si>
  <si>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</si>
  <si>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</si>
  <si>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</si>
  <si>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</si>
  <si>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</si>
  <si>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</si>
  <si>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</si>
  <si>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</si>
  <si>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</si>
  <si>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</si>
  <si>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</si>
  <si>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</si>
  <si>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</si>
  <si>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</si>
  <si>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</si>
  <si>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</si>
  <si>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</si>
  <si>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</si>
  <si>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</si>
  <si>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</si>
  <si>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</si>
  <si>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</si>
  <si>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</si>
  <si>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</si>
  <si>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</si>
  <si>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</si>
  <si>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</si>
  <si>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</si>
  <si>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</si>
  <si>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</si>
  <si>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</si>
  <si>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</si>
  <si>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</si>
  <si>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</si>
  <si>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</si>
  <si>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</si>
  <si>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</si>
  <si>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</si>
  <si>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</si>
  <si>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</si>
  <si>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</si>
  <si>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</si>
  <si>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</si>
  <si>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</si>
  <si>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</si>
  <si>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</si>
  <si>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</si>
  <si>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</si>
  <si>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</si>
  <si>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</si>
  <si>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</si>
  <si>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</si>
  <si>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</si>
  <si>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</si>
  <si>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</si>
  <si>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</si>
  <si>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</si>
  <si>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</si>
  <si>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</si>
  <si>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</si>
  <si>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</si>
  <si>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</si>
  <si>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</si>
  <si>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</si>
  <si>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</si>
  <si>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</si>
  <si>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</si>
  <si>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</si>
  <si>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</si>
  <si>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</si>
  <si>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</si>
  <si>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</si>
  <si>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</si>
  <si>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</si>
  <si>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</si>
  <si>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</si>
  <si>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</si>
  <si>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</si>
  <si>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</si>
  <si>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</si>
  <si>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</si>
  <si>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</si>
  <si>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</si>
  <si>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</si>
  <si>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</si>
  <si>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</si>
  <si>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</si>
  <si>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</si>
  <si>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</si>
  <si>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</si>
  <si>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</si>
  <si>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</si>
  <si>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</si>
  <si>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</si>
  <si>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</si>
  <si>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</si>
  <si>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</si>
  <si>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</si>
  <si>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</si>
  <si>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</si>
  <si>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</si>
  <si>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</si>
  <si>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</si>
  <si>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</si>
  <si>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</si>
  <si>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</si>
  <si>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</si>
  <si>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</si>
  <si>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</si>
  <si>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</si>
  <si>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</si>
  <si>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</si>
  <si>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</si>
  <si>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</si>
  <si>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</si>
  <si>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</si>
  <si>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</si>
  <si>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</si>
  <si>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</si>
  <si>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</si>
  <si>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</si>
  <si>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</si>
  <si>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</si>
  <si>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</si>
  <si>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</si>
  <si>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</si>
  <si>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</si>
  <si>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</si>
  <si>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</si>
  <si>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</si>
  <si>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</si>
  <si>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</si>
  <si>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</si>
  <si>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</si>
  <si>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</si>
  <si>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</si>
  <si>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</si>
  <si>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</si>
  <si>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</si>
  <si>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</si>
  <si>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</si>
  <si>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</si>
  <si>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</si>
  <si>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</si>
  <si>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</si>
  <si>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</si>
  <si>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</si>
  <si>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</si>
  <si>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</si>
  <si>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</si>
  <si>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</si>
  <si>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</si>
  <si>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</si>
  <si>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</si>
  <si>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</si>
  <si>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</si>
  <si>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</si>
  <si>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</si>
  <si>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</si>
  <si>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</si>
  <si>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</si>
  <si>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</si>
  <si>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</si>
  <si>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</si>
  <si>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</si>
  <si>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</si>
  <si>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</si>
  <si>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</si>
  <si>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</si>
  <si>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</si>
  <si>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</si>
  <si>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</si>
  <si>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</si>
  <si>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</si>
  <si>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</si>
  <si>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</si>
  <si>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</si>
  <si>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</si>
  <si>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</si>
  <si>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</si>
  <si>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</si>
  <si>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</si>
  <si>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</si>
  <si>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</si>
  <si>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</si>
  <si>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</si>
  <si>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</si>
  <si>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</si>
  <si>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</si>
  <si>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</si>
  <si>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</si>
  <si>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</si>
  <si>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</si>
  <si>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</si>
  <si>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</si>
  <si>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</si>
  <si>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</si>
  <si>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</si>
  <si>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</si>
  <si>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</si>
  <si>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</si>
  <si>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</si>
  <si>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</si>
  <si>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</si>
  <si>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</si>
  <si>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</si>
  <si>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</si>
  <si>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</si>
  <si>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</si>
  <si>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</si>
  <si>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</si>
  <si>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</si>
  <si>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</si>
  <si>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</si>
  <si>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</si>
  <si>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</si>
  <si>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</si>
  <si>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</si>
  <si>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</si>
  <si>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</si>
  <si>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</si>
  <si>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</si>
  <si>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</si>
  <si>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</si>
  <si>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</si>
  <si>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</si>
  <si>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</si>
  <si>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</si>
  <si>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</si>
  <si>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</si>
  <si>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</si>
  <si>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</si>
  <si>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</si>
  <si>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</si>
  <si>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</si>
  <si>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</si>
  <si>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</si>
  <si>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</si>
  <si>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</si>
  <si>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</si>
  <si>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</si>
  <si>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</si>
  <si>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</si>
  <si>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</si>
  <si>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</si>
  <si>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</si>
  <si>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</si>
  <si>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</si>
  <si>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</si>
  <si>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</si>
  <si>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</si>
  <si>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</si>
  <si>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</si>
  <si>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</si>
  <si>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</si>
  <si>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</si>
  <si>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</si>
  <si>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</si>
  <si>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</si>
  <si>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</si>
  <si>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</si>
  <si>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</si>
  <si>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</si>
  <si>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</si>
  <si>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</si>
  <si>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</si>
  <si>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</si>
  <si>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</si>
  <si>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</si>
  <si>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</si>
  <si>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</si>
  <si>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</si>
  <si>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</si>
  <si>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</si>
  <si>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</si>
  <si>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</si>
  <si>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</si>
  <si>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</si>
  <si>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</si>
  <si>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</si>
  <si>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</si>
  <si>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</si>
  <si>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</si>
  <si>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</si>
  <si>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</si>
  <si>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</si>
  <si>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</si>
  <si>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</si>
  <si>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</si>
  <si>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</si>
  <si>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</si>
  <si>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</si>
  <si>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</si>
  <si>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</si>
  <si>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</si>
  <si>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</si>
  <si>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</si>
  <si>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</si>
  <si>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</si>
  <si>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</si>
  <si>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</si>
  <si>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</si>
  <si>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</si>
  <si>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</si>
  <si>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</si>
  <si>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</si>
  <si>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</si>
  <si>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</si>
  <si>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</si>
  <si>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</si>
  <si>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</si>
  <si>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</si>
  <si>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</si>
  <si>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</si>
  <si>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</si>
  <si>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</si>
  <si>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</si>
  <si>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</si>
  <si>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</si>
  <si>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</si>
  <si>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</si>
  <si>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</si>
  <si>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</si>
  <si>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</si>
  <si>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</si>
  <si>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</si>
  <si>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</si>
  <si>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</si>
  <si>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</si>
  <si>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</si>
  <si>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</si>
  <si>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</si>
  <si>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</si>
  <si>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</si>
  <si>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</si>
  <si>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</si>
  <si>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</si>
  <si>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</si>
  <si>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</si>
  <si>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</si>
  <si>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</si>
  <si>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</si>
  <si>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</si>
  <si>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</si>
  <si>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</si>
  <si>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</si>
  <si>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</si>
  <si>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</si>
  <si>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</si>
  <si>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</si>
  <si>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</si>
  <si>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</si>
  <si>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</si>
  <si>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</si>
  <si>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</si>
  <si>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</si>
  <si>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</si>
  <si>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</si>
  <si>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</si>
  <si>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</si>
  <si>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</si>
  <si>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</si>
  <si>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</si>
  <si>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</si>
  <si>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</si>
  <si>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</si>
  <si>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</si>
  <si>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</si>
  <si>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</si>
  <si>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</si>
  <si>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</si>
  <si>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</si>
  <si>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</si>
  <si>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</si>
  <si>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</si>
  <si>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</si>
  <si>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</si>
  <si>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</si>
  <si>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</si>
  <si>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</si>
  <si>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</si>
  <si>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</si>
  <si>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</si>
  <si>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</si>
  <si>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</si>
  <si>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</si>
  <si>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</si>
  <si>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</si>
  <si>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</si>
  <si>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</si>
  <si>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</si>
  <si>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</si>
  <si>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</si>
  <si>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</si>
  <si>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</si>
  <si>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</si>
  <si>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</si>
  <si>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</si>
  <si>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</si>
  <si>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</si>
  <si>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</si>
  <si>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</si>
  <si>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</si>
  <si>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</si>
  <si>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</si>
  <si>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</si>
  <si>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</si>
  <si>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</si>
  <si>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</si>
  <si>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</si>
  <si>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</si>
  <si>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</si>
  <si>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</si>
  <si>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</si>
  <si>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</si>
  <si>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</si>
  <si>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</si>
  <si>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</si>
  <si>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</si>
  <si>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</si>
  <si>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</si>
  <si>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</si>
  <si>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</si>
  <si>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</si>
  <si>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</si>
  <si>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</si>
  <si>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</si>
  <si>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</si>
  <si>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</si>
  <si>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</si>
  <si>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</si>
  <si>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</si>
  <si>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</si>
  <si>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</si>
  <si>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</si>
  <si>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</si>
  <si>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</si>
  <si>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</si>
  <si>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</si>
  <si>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</si>
  <si>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</si>
  <si>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</si>
  <si>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</si>
  <si>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</si>
  <si>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</si>
  <si>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</si>
  <si>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</si>
  <si>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</si>
  <si>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</si>
  <si>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</si>
  <si>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</si>
  <si>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</si>
  <si>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</si>
  <si>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</si>
  <si>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</si>
  <si>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</si>
  <si>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</si>
  <si>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</si>
  <si>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</si>
  <si>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</si>
  <si>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</si>
  <si>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</si>
  <si>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</si>
  <si>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</si>
  <si>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</si>
  <si>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</si>
  <si>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</si>
  <si>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</si>
  <si>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</si>
  <si>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</si>
  <si>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</si>
  <si>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</si>
  <si>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</si>
  <si>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</si>
  <si>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</si>
  <si>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</si>
  <si>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</si>
  <si>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</si>
  <si>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</si>
  <si>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</si>
  <si>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</si>
  <si>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</si>
  <si>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</si>
  <si>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</si>
  <si>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</si>
  <si>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</si>
  <si>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</si>
  <si>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</si>
  <si>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</si>
  <si>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</si>
  <si>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</si>
  <si>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</si>
  <si>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</si>
  <si>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</si>
  <si>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</si>
  <si>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</si>
  <si>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</si>
  <si>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</si>
  <si>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</si>
  <si>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</si>
  <si>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</si>
  <si>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</si>
  <si>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</si>
  <si>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</si>
  <si>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</si>
  <si>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</si>
  <si>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</si>
  <si>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</si>
  <si>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</si>
  <si>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</si>
  <si>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</si>
  <si>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</si>
  <si>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</si>
  <si>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</si>
  <si>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</si>
  <si>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</si>
  <si>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</si>
  <si>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</si>
  <si>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</si>
  <si>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</si>
  <si>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</si>
  <si>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</si>
  <si>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</si>
  <si>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</si>
  <si>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</si>
  <si>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</si>
  <si>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</si>
  <si>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</si>
  <si>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</si>
  <si>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</si>
  <si>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</si>
  <si>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</si>
  <si>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</si>
  <si>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</si>
  <si>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</si>
  <si>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</si>
  <si>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</si>
  <si>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</si>
  <si>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</si>
  <si>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</si>
  <si>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</si>
  <si>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</si>
  <si>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</si>
  <si>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</si>
  <si>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</si>
  <si>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</si>
  <si>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</si>
  <si>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</si>
  <si>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</si>
  <si>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</si>
  <si>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</si>
  <si>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</si>
  <si>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</si>
  <si>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</si>
  <si>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</si>
  <si>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</si>
  <si>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</si>
  <si>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</si>
  <si>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</si>
  <si>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</si>
  <si>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</si>
  <si>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</si>
  <si>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</si>
  <si>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</si>
  <si>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</si>
  <si>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</si>
  <si>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</si>
  <si>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</si>
  <si>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</si>
  <si>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</si>
  <si>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</si>
  <si>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</si>
  <si>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</si>
  <si>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</si>
  <si>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</si>
  <si>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</si>
  <si>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</si>
  <si>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</si>
  <si>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</si>
  <si>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</si>
  <si>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</si>
  <si>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</si>
  <si>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</si>
  <si>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</si>
  <si>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</si>
  <si>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</si>
  <si>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</si>
  <si>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</si>
  <si>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</si>
  <si>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</si>
  <si>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</si>
  <si>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</si>
  <si>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</si>
  <si>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</si>
  <si>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</si>
  <si>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</si>
  <si>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</si>
  <si>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</si>
  <si>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</si>
  <si>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</si>
  <si>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</si>
  <si>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</si>
  <si>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</si>
  <si>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</si>
  <si>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</si>
  <si>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</si>
  <si>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</si>
  <si>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</si>
  <si>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</si>
  <si>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</si>
  <si>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</si>
  <si>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</si>
  <si>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</si>
  <si>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</si>
  <si>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</si>
  <si>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</si>
  <si>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</si>
  <si>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</si>
  <si>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</si>
  <si>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</si>
  <si>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</si>
  <si>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</si>
  <si>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</si>
  <si>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</si>
  <si>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</si>
  <si>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</si>
  <si>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</si>
  <si>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</si>
  <si>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</si>
  <si>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</si>
  <si>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</si>
  <si>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</si>
  <si>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</si>
  <si>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</si>
  <si>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</si>
  <si>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</si>
  <si>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</si>
  <si>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</si>
  <si>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</si>
  <si>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</si>
  <si>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</si>
  <si>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</si>
  <si>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</si>
  <si>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</si>
  <si>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</si>
  <si>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</si>
  <si>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</si>
  <si>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</si>
  <si>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</si>
  <si>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</si>
  <si>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</si>
  <si>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</si>
  <si>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</si>
  <si>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</si>
  <si>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</si>
  <si>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</si>
  <si>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</si>
  <si>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</si>
  <si>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</si>
  <si>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</si>
  <si>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</si>
  <si>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</si>
  <si>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</si>
  <si>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</si>
  <si>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</si>
  <si>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</si>
  <si>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</si>
  <si>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</si>
  <si>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</si>
  <si>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</si>
  <si>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</si>
  <si>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</si>
  <si>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</si>
  <si>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</si>
  <si>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</si>
  <si>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</si>
  <si>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</si>
  <si>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</si>
  <si>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</si>
  <si>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</si>
  <si>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</si>
  <si>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</si>
  <si>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</si>
  <si>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</si>
  <si>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</si>
  <si>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</si>
  <si>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</si>
  <si>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</si>
  <si>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</si>
  <si>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</si>
  <si>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</si>
  <si>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</si>
  <si>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</si>
  <si>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</si>
  <si>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</si>
  <si>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</si>
  <si>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</si>
  <si>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</si>
  <si>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</si>
  <si>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</si>
  <si>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</si>
  <si>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</si>
  <si>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</si>
  <si>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</si>
  <si>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</si>
  <si>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</si>
  <si>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</si>
  <si>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</si>
  <si>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</si>
  <si>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</si>
  <si>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</si>
  <si>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</si>
  <si>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</si>
  <si>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</si>
  <si>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</si>
  <si>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</si>
  <si>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</si>
  <si>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</si>
  <si>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</si>
  <si>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</si>
  <si>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</si>
  <si>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</si>
  <si>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</si>
  <si>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</si>
  <si>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</si>
  <si>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</si>
  <si>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</si>
  <si>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</si>
  <si>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</si>
  <si>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</si>
  <si>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</si>
  <si>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</si>
  <si>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</si>
  <si>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</si>
  <si>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</si>
  <si>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</si>
  <si>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</si>
  <si>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</si>
  <si>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</si>
  <si>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</si>
  <si>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</si>
  <si>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</si>
  <si>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</si>
  <si>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</si>
  <si>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</si>
  <si>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</si>
  <si>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</si>
  <si>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</si>
  <si>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</si>
  <si>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</si>
  <si>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</si>
  <si>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</si>
  <si>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</si>
  <si>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</si>
  <si>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</si>
  <si>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</si>
  <si>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</si>
  <si>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</si>
  <si>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</si>
  <si>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</si>
  <si>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</si>
  <si>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</si>
  <si>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</si>
  <si>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</si>
  <si>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</si>
  <si>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</si>
  <si>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</si>
  <si>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</si>
  <si>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</si>
  <si>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</si>
  <si>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</si>
  <si>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</si>
  <si>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</si>
  <si>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</si>
  <si>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</si>
  <si>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</si>
  <si>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</si>
  <si>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</si>
  <si>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</si>
  <si>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</si>
  <si>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</si>
  <si>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</si>
  <si>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</si>
  <si>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</si>
  <si>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</si>
  <si>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</si>
  <si>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</si>
  <si>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</si>
  <si>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</si>
  <si>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</si>
  <si>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</si>
  <si>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</si>
  <si>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</si>
  <si>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</si>
  <si>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</si>
  <si>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</si>
  <si>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</si>
  <si>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</si>
  <si>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</si>
  <si>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</si>
  <si>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</si>
  <si>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</si>
  <si>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</si>
  <si>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</si>
  <si>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</si>
  <si>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</si>
  <si>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</si>
  <si>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</si>
  <si>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</si>
  <si>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</si>
  <si>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</si>
  <si>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</si>
  <si>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</si>
  <si>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</si>
  <si>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</si>
  <si>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</si>
  <si>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</si>
  <si>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</si>
  <si>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</si>
  <si>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</si>
  <si>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</si>
  <si>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</si>
  <si>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</si>
  <si>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</si>
  <si>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</si>
  <si>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</si>
  <si>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</si>
  <si>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</si>
  <si>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</si>
  <si>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</si>
  <si>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</si>
  <si>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</si>
  <si>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</si>
  <si>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</si>
  <si>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</si>
  <si>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</si>
  <si>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</si>
  <si>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</si>
  <si>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</si>
  <si>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</si>
  <si>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</si>
  <si>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</si>
  <si>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</si>
  <si>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</si>
  <si>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</si>
  <si>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</si>
  <si>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</si>
  <si>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</si>
  <si>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</si>
  <si>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</si>
  <si>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</si>
  <si>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</si>
  <si>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</si>
  <si>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</si>
  <si>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</si>
  <si>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</si>
  <si>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</si>
  <si>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</si>
  <si>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</si>
  <si>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</si>
  <si>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</si>
  <si>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</si>
  <si>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</si>
  <si>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</si>
  <si>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</si>
  <si>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</si>
  <si>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</si>
  <si>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</si>
  <si>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</si>
  <si>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</si>
  <si>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</si>
  <si>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</si>
  <si>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</si>
  <si>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</si>
  <si>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</si>
  <si>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</si>
  <si>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</si>
  <si>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</si>
  <si>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</si>
  <si>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</si>
  <si>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</si>
  <si>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</si>
  <si>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</si>
  <si>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</si>
  <si>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</si>
  <si>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</si>
  <si>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</si>
  <si>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</si>
  <si>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</si>
  <si>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</si>
  <si>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</si>
  <si>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</si>
  <si>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</si>
  <si>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</si>
  <si>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</si>
  <si>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</si>
  <si>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</si>
  <si>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</si>
  <si>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</si>
  <si>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</si>
  <si>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</si>
  <si>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</si>
  <si>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</si>
  <si>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</si>
  <si>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</si>
  <si>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</si>
  <si>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</si>
  <si>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</si>
  <si>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</si>
  <si>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</si>
  <si>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</si>
  <si>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</si>
  <si>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</si>
  <si>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</si>
  <si>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</si>
  <si>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</si>
  <si>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</si>
  <si>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</si>
  <si>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</si>
  <si>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</si>
  <si>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</si>
  <si>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</si>
  <si>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</si>
  <si>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</si>
  <si>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</si>
  <si>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</si>
  <si>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</si>
  <si>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</si>
  <si>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</si>
  <si>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</si>
  <si>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</si>
  <si>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</si>
  <si>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</si>
  <si>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</si>
  <si>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</si>
  <si>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</si>
  <si>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</si>
  <si>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</si>
  <si>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</si>
  <si>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</si>
  <si>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</si>
  <si>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</si>
  <si>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</si>
  <si>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</si>
  <si>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</si>
  <si>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</si>
  <si>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</si>
  <si>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</si>
  <si>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</si>
  <si>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</si>
  <si>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</si>
  <si>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</si>
  <si>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</si>
  <si>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</si>
  <si>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</si>
  <si>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</si>
  <si>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</si>
  <si>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</si>
  <si>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</si>
  <si>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</si>
  <si>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</si>
  <si>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</si>
  <si>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</si>
  <si>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</si>
  <si>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</si>
  <si>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</si>
  <si>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</si>
  <si>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</si>
  <si>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</si>
  <si>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</si>
  <si>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</si>
  <si>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</si>
  <si>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</si>
  <si>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</si>
  <si>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</si>
  <si>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</si>
  <si>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</si>
  <si>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</si>
  <si>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</si>
  <si>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</si>
  <si>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</si>
  <si>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</si>
  <si>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</si>
  <si>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</si>
  <si>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</si>
  <si>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</si>
  <si>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</si>
  <si>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</si>
  <si>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</si>
  <si>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</si>
  <si>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</si>
  <si>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</si>
  <si>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</si>
  <si>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</si>
  <si>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</si>
  <si>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</si>
  <si>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</si>
  <si>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</si>
  <si>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</si>
  <si>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</si>
  <si>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</si>
  <si>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</si>
  <si>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</si>
  <si>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</si>
  <si>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</si>
  <si>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</si>
  <si>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</si>
  <si>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</si>
  <si>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</si>
  <si>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</si>
  <si>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</si>
  <si>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</si>
  <si>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</si>
  <si>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</si>
  <si>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</si>
  <si>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</si>
  <si>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</si>
  <si>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</si>
  <si>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</si>
  <si>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</si>
  <si>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</si>
  <si>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</si>
  <si>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</si>
  <si>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</si>
  <si>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</si>
  <si>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</si>
  <si>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</si>
  <si>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</si>
  <si>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</si>
  <si>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</si>
  <si>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</si>
  <si>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</si>
  <si>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</si>
  <si>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</si>
  <si>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</si>
  <si>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</si>
  <si>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</si>
  <si>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</si>
  <si>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</si>
  <si>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</si>
  <si>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</si>
  <si>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</si>
  <si>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</si>
  <si>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</si>
  <si>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</si>
  <si>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</si>
  <si>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</si>
  <si>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</si>
  <si>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</si>
  <si>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</si>
  <si>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</si>
  <si>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</si>
  <si>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</si>
  <si>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</si>
  <si>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</si>
  <si>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</si>
  <si>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</si>
  <si>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</si>
  <si>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</si>
  <si>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</si>
  <si>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</si>
  <si>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</si>
  <si>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</si>
  <si>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</si>
  <si>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</si>
  <si>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</si>
  <si>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</si>
  <si>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</si>
  <si>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</si>
  <si>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</si>
  <si>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</si>
  <si>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</si>
  <si>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</si>
  <si>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</si>
  <si>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</si>
  <si>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</si>
  <si>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</si>
  <si>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</si>
  <si>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</si>
  <si>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</si>
  <si>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</si>
  <si>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</si>
  <si>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</si>
  <si>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</si>
  <si>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</si>
  <si>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</si>
  <si>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</si>
  <si>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</si>
  <si>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</si>
  <si>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</si>
  <si>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</si>
  <si>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</si>
  <si>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</si>
  <si>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</si>
  <si>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</si>
  <si>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</si>
  <si>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</si>
  <si>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</si>
  <si>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</si>
  <si>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</si>
  <si>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</si>
  <si>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</si>
  <si>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</si>
  <si>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</si>
  <si>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</si>
  <si>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</si>
  <si>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</si>
  <si>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</si>
  <si>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</si>
  <si>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</si>
  <si>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</si>
  <si>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</si>
  <si>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</si>
  <si>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</si>
  <si>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</si>
  <si>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</si>
  <si>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</si>
  <si>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</si>
  <si>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</si>
  <si>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</si>
  <si>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</si>
  <si>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</si>
  <si>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</si>
  <si>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</si>
  <si>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</si>
  <si>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</si>
  <si>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</si>
  <si>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</si>
  <si>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</si>
  <si>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</si>
  <si>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</si>
  <si>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</si>
  <si>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</si>
  <si>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</si>
  <si>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</si>
  <si>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</si>
  <si>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</si>
  <si>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</si>
  <si>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</si>
  <si>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</si>
  <si>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</si>
  <si>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</si>
  <si>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</si>
  <si>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</si>
  <si>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</si>
  <si>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</si>
  <si>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</si>
  <si>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</si>
  <si>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</si>
  <si>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</si>
  <si>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</si>
  <si>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</si>
  <si>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</si>
  <si>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</si>
  <si>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</si>
  <si>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</si>
  <si>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</si>
  <si>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</si>
  <si>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</si>
  <si>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</si>
  <si>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</si>
  <si>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</si>
  <si>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</si>
  <si>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</si>
  <si>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</si>
  <si>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</si>
  <si>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</si>
  <si>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</si>
  <si>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</si>
  <si>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</si>
  <si>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</si>
  <si>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</si>
  <si>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</si>
  <si>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</si>
  <si>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</si>
  <si>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</si>
  <si>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</si>
  <si>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</si>
  <si>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</si>
  <si>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</si>
  <si>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</si>
  <si>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</si>
  <si>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</si>
  <si>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</si>
  <si>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</si>
  <si>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</si>
  <si>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</si>
  <si>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</si>
  <si>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</si>
  <si>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</si>
  <si>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</si>
  <si>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</si>
  <si>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</si>
  <si>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</si>
  <si>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</si>
  <si>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</si>
  <si>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</si>
  <si>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</si>
  <si>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</si>
  <si>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</si>
  <si>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</si>
  <si>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</si>
  <si>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</si>
  <si>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</si>
  <si>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</si>
  <si>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</si>
  <si>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</si>
  <si>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</si>
  <si>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</si>
  <si>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</si>
  <si>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</si>
  <si>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</si>
  <si>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</si>
  <si>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</si>
  <si>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</si>
  <si>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</si>
  <si>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</si>
  <si>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</si>
  <si>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</si>
  <si>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</si>
  <si>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</si>
  <si>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</si>
  <si>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</si>
  <si>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</si>
  <si>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</si>
  <si>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</si>
  <si>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</si>
  <si>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</si>
  <si>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</si>
  <si>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</si>
  <si>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</si>
  <si>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</si>
  <si>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</si>
  <si>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</si>
  <si>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</si>
  <si>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</si>
  <si>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</si>
  <si>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</si>
  <si>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</si>
  <si>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</si>
  <si>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</si>
  <si>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</si>
  <si>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</si>
  <si>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</si>
  <si>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</si>
  <si>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</si>
  <si>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</si>
  <si>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</si>
  <si>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</si>
  <si>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</si>
  <si>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</si>
  <si>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</si>
  <si>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</si>
  <si>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</si>
  <si>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</si>
  <si>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</si>
  <si>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</si>
  <si>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</si>
  <si>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</si>
  <si>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</si>
  <si>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</si>
  <si>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</si>
  <si>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</si>
  <si>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</si>
  <si>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</si>
  <si>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</si>
  <si>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</si>
  <si>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</si>
  <si>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</si>
  <si>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</si>
  <si>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</si>
  <si>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</si>
  <si>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</si>
  <si>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</si>
  <si>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</si>
  <si>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</si>
  <si>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</si>
  <si>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</si>
  <si>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</si>
  <si>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</si>
  <si>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</si>
  <si>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</si>
  <si>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</si>
  <si>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</si>
  <si>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</si>
  <si>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</si>
  <si>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</si>
  <si>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</si>
  <si>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</si>
  <si>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</si>
  <si>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</si>
  <si>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</si>
  <si>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</si>
  <si>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</si>
  <si>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</si>
  <si>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</si>
  <si>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</si>
  <si>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</si>
  <si>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</si>
  <si>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</si>
  <si>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</si>
  <si>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</si>
  <si>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</si>
  <si>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</si>
  <si>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</si>
  <si>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</si>
  <si>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</si>
  <si>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</si>
  <si>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</si>
  <si>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</si>
  <si>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</si>
  <si>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</si>
  <si>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</si>
  <si>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</si>
  <si>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</si>
  <si>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</si>
  <si>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</si>
  <si>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</si>
  <si>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</si>
  <si>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</si>
  <si>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</si>
  <si>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</si>
  <si>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</si>
  <si>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</si>
  <si>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</si>
  <si>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</si>
  <si>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</si>
  <si>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</si>
  <si>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</si>
  <si>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</si>
  <si>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</si>
  <si>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</si>
  <si>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</si>
  <si>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</si>
  <si>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</si>
  <si>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</si>
  <si>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</si>
  <si>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</si>
  <si>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</si>
  <si>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</si>
  <si>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</si>
  <si>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</si>
  <si>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</si>
  <si>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</si>
  <si>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</si>
  <si>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</si>
  <si>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</si>
  <si>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</si>
  <si>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</si>
  <si>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</si>
  <si>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</si>
  <si>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</si>
  <si>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</si>
  <si>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</si>
  <si>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</si>
  <si>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</si>
  <si>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</si>
  <si>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</si>
  <si>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</si>
  <si>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</si>
  <si>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</si>
  <si>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</si>
  <si>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</si>
  <si>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</si>
  <si>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</si>
  <si>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</si>
  <si>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</si>
  <si>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</si>
  <si>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</si>
  <si>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</si>
  <si>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</si>
  <si>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</si>
  <si>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</si>
  <si>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</si>
  <si>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</si>
  <si>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</si>
  <si>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</si>
  <si>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</si>
  <si>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</si>
  <si>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</si>
  <si>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</si>
  <si>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</si>
  <si>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</si>
  <si>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</si>
  <si>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</si>
  <si>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</si>
  <si>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</si>
  <si>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</si>
  <si>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</si>
  <si>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</si>
  <si>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</si>
  <si>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</si>
  <si>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</si>
  <si>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</si>
  <si>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</si>
  <si>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</si>
  <si>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</si>
  <si>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</si>
  <si>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</si>
  <si>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</si>
  <si>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</si>
  <si>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</si>
  <si>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</si>
  <si>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</si>
  <si>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</si>
  <si>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</si>
  <si>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</si>
  <si>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</si>
  <si>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</si>
  <si>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</si>
  <si>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</si>
  <si>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</si>
  <si>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</si>
  <si>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</si>
  <si>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</si>
  <si>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</si>
  <si>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</si>
  <si>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</si>
  <si>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</si>
  <si>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</si>
  <si>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</si>
  <si>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</si>
  <si>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</si>
  <si>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</si>
  <si>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</si>
  <si>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</si>
  <si>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</si>
  <si>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</si>
  <si>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</si>
  <si>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</si>
  <si>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</si>
  <si>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</si>
  <si>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</si>
  <si>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</si>
  <si>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</si>
  <si>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</si>
  <si>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</si>
  <si>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</si>
  <si>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</si>
  <si>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</si>
  <si>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</si>
  <si>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</si>
  <si>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</si>
  <si>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</si>
  <si>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</si>
  <si>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</si>
  <si>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</si>
  <si>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</si>
  <si>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</si>
  <si>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</si>
  <si>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</si>
  <si>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</si>
  <si>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</si>
  <si>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</si>
  <si>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</si>
  <si>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</si>
  <si>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</si>
  <si>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</si>
  <si>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</si>
  <si>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</si>
  <si>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</si>
  <si>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</si>
  <si>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</si>
  <si>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</si>
  <si>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</si>
  <si>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</si>
  <si>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</si>
  <si>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</si>
  <si>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</si>
  <si>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</si>
  <si>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</si>
  <si>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</si>
  <si>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</si>
  <si>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</si>
  <si>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</si>
  <si>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</si>
  <si>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</si>
  <si>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</si>
  <si>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</si>
  <si>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</si>
  <si>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</si>
  <si>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</si>
  <si>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</si>
  <si>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</si>
  <si>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</si>
  <si>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</si>
  <si>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</si>
  <si>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</si>
  <si>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</si>
  <si>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</si>
  <si>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</si>
  <si>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</si>
  <si>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</si>
  <si>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</si>
  <si>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</si>
  <si>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</si>
  <si>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</si>
  <si>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</si>
  <si>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</si>
  <si>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</si>
  <si>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</si>
  <si>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</si>
  <si>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</si>
  <si>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</si>
  <si>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</si>
  <si>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</si>
  <si>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</si>
  <si>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</si>
  <si>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</si>
  <si>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</si>
  <si>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</si>
  <si>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</si>
  <si>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</si>
  <si>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</si>
  <si>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</si>
  <si>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</si>
  <si>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</si>
  <si>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</si>
  <si>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</si>
  <si>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</si>
  <si>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</si>
  <si>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</si>
  <si>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</si>
  <si>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</si>
  <si>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</si>
  <si>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</si>
  <si>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</si>
  <si>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</si>
  <si>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</si>
  <si>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</si>
  <si>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</si>
  <si>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</si>
  <si>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</si>
  <si>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</si>
  <si>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</si>
  <si>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</si>
  <si>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</si>
  <si>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</si>
  <si>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</si>
  <si>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</si>
  <si>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</si>
  <si>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</si>
  <si>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</si>
  <si>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</si>
  <si>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</si>
  <si>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</si>
  <si>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</si>
  <si>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</si>
  <si>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</si>
  <si>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</si>
  <si>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</si>
  <si>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</si>
  <si>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</si>
  <si>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</si>
  <si>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</si>
  <si>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</si>
  <si>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</si>
  <si>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</si>
  <si>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</si>
  <si>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</si>
  <si>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</si>
  <si>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</si>
  <si>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</si>
  <si>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</si>
  <si>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</si>
  <si>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</si>
  <si>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</si>
  <si>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</si>
  <si>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</si>
  <si>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</si>
  <si>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</si>
  <si>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</si>
  <si>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</si>
  <si>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</si>
  <si>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</si>
  <si>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</si>
  <si>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</si>
  <si>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</si>
  <si>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</si>
  <si>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</si>
  <si>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</si>
  <si>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</si>
  <si>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</si>
  <si>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</si>
  <si>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</si>
  <si>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</si>
  <si>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</si>
  <si>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</si>
  <si>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</si>
  <si>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</si>
  <si>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</si>
  <si>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</si>
  <si>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</si>
  <si>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</si>
  <si>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</si>
  <si>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</si>
  <si>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</si>
  <si>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</si>
  <si>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</si>
  <si>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</si>
  <si>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</si>
  <si>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</si>
  <si>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</si>
  <si>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</si>
  <si>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</si>
  <si>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</si>
  <si>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</si>
  <si>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</si>
  <si>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</si>
  <si>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</si>
  <si>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</si>
  <si>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</si>
  <si>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</si>
  <si>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</si>
  <si>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</si>
  <si>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</si>
  <si>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</si>
  <si>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</si>
  <si>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</si>
  <si>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</si>
  <si>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</si>
  <si>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</si>
  <si>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</si>
  <si>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</si>
  <si>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</si>
  <si>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</si>
  <si>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</si>
  <si>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</si>
  <si>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</si>
  <si>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</si>
  <si>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</si>
  <si>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</si>
  <si>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</si>
  <si>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</si>
  <si>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</si>
  <si>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</si>
  <si>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</si>
  <si>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</si>
  <si>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</si>
  <si>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</si>
  <si>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</si>
  <si>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</si>
  <si>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</si>
  <si>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</si>
  <si>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</si>
  <si>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</si>
  <si>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</si>
  <si>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</si>
  <si>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</si>
  <si>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</si>
  <si>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</si>
  <si>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</si>
  <si>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</si>
  <si>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</si>
  <si>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</si>
  <si>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</si>
  <si>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</si>
  <si>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</si>
  <si>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</si>
  <si>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</si>
  <si>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</si>
  <si>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</si>
  <si>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</si>
  <si>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</si>
  <si>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</si>
  <si>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</si>
  <si>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</si>
  <si>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</si>
  <si>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</si>
  <si>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</si>
  <si>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</si>
  <si>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</si>
  <si>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</si>
  <si>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</si>
  <si>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</si>
  <si>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</si>
  <si>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</si>
  <si>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</si>
  <si>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</si>
  <si>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</si>
  <si>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</si>
  <si>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</si>
  <si>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</si>
  <si>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</si>
  <si>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</si>
  <si>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</si>
  <si>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</si>
  <si>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</si>
  <si>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</si>
  <si>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</si>
  <si>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</si>
  <si>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</si>
  <si>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</si>
  <si>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</si>
  <si>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</si>
  <si>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</si>
  <si>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</si>
  <si>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</si>
  <si>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</si>
  <si>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</si>
  <si>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</si>
  <si>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</si>
  <si>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</si>
  <si>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</si>
  <si>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</si>
  <si>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</si>
  <si>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</si>
  <si>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</si>
  <si>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</si>
  <si>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</si>
  <si>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</si>
  <si>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</si>
  <si>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</si>
  <si>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</si>
  <si>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</si>
  <si>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</si>
  <si>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</si>
  <si>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</si>
  <si>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</si>
  <si>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</si>
  <si>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</si>
  <si>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</si>
  <si>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</si>
  <si>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</si>
  <si>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</si>
  <si>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</si>
  <si>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</si>
  <si>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</si>
  <si>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</si>
  <si>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</si>
  <si>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</si>
  <si>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</si>
  <si>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</si>
  <si>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</si>
  <si>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</si>
  <si>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</si>
  <si>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</si>
  <si>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</si>
  <si>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</si>
  <si>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</si>
  <si>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</si>
  <si>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</si>
  <si>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</si>
  <si>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</si>
  <si>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</si>
  <si>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</si>
  <si>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</si>
  <si>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</si>
  <si>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</si>
  <si>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</si>
  <si>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</si>
  <si>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</si>
  <si>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</si>
  <si>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</si>
  <si>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</si>
  <si>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</si>
  <si>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</si>
  <si>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</si>
  <si>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</si>
  <si>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</si>
  <si>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</si>
  <si>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</si>
  <si>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</si>
  <si>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</si>
  <si>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</si>
  <si>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</si>
  <si>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</si>
  <si>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</si>
  <si>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</si>
  <si>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</si>
  <si>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</si>
  <si>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</si>
  <si>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</si>
  <si>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</si>
  <si>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</si>
  <si>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</si>
  <si>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</si>
  <si>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</si>
  <si>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</si>
  <si>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</si>
  <si>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</si>
  <si>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</si>
  <si>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</si>
  <si>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</si>
  <si>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</si>
  <si>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</si>
  <si>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</si>
  <si>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</si>
  <si>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</si>
  <si>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</si>
  <si>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</si>
  <si>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</si>
  <si>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</si>
  <si>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</si>
  <si>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</si>
  <si>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</si>
  <si>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</si>
  <si>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</si>
  <si>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</si>
  <si>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</si>
  <si>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</si>
  <si>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</si>
  <si>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</si>
  <si>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</si>
  <si>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</si>
  <si>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</si>
  <si>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</si>
  <si>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</si>
  <si>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</si>
  <si>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</si>
  <si>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</si>
  <si>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</si>
  <si>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</si>
  <si>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</si>
  <si>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</si>
  <si>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</si>
  <si>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</si>
  <si>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</si>
  <si>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</si>
  <si>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</si>
  <si>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</si>
  <si>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</si>
  <si>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</si>
  <si>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</si>
  <si>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</si>
  <si>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</si>
  <si>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</si>
  <si>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</si>
  <si>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</si>
  <si>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</si>
  <si>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</si>
  <si>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</si>
  <si>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</si>
  <si>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</si>
  <si>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</si>
  <si>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</si>
  <si>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</si>
  <si>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</si>
  <si>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</si>
  <si>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</si>
  <si>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</si>
  <si>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</si>
  <si>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</si>
  <si>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</si>
  <si>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</si>
  <si>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</si>
  <si>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</si>
  <si>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</si>
  <si>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</si>
  <si>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</si>
  <si>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</si>
  <si>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</si>
  <si>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</si>
  <si>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</si>
  <si>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</si>
  <si>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</si>
  <si>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</si>
  <si>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</si>
  <si>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</si>
  <si>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</si>
  <si>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</si>
  <si>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</si>
  <si>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</si>
  <si>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</si>
  <si>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</si>
  <si>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</si>
  <si>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</si>
  <si>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</si>
  <si>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</si>
  <si>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</si>
  <si>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</si>
  <si>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</si>
  <si>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</si>
  <si>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</si>
  <si>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</si>
  <si>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</si>
  <si>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</si>
  <si>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</si>
  <si>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</si>
  <si>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</si>
  <si>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</si>
  <si>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</si>
  <si>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</si>
  <si>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</si>
  <si>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</si>
  <si>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</si>
  <si>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</si>
  <si>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</si>
  <si>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</si>
  <si>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</si>
  <si>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</si>
  <si>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</si>
  <si>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</si>
  <si>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</si>
  <si>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</si>
  <si>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</si>
  <si>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</si>
  <si>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</si>
  <si>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</si>
  <si>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</si>
  <si>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</si>
  <si>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</si>
  <si>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</si>
  <si>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</si>
  <si>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</si>
  <si>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</si>
  <si>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</si>
  <si>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</si>
  <si>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</si>
  <si>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</si>
  <si>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</si>
  <si>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</si>
  <si>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</si>
  <si>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</si>
  <si>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</si>
  <si>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</si>
  <si>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</si>
  <si>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</si>
  <si>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</si>
  <si>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</si>
  <si>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</si>
  <si>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</si>
  <si>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</si>
  <si>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</si>
  <si>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</si>
  <si>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</si>
  <si>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</si>
  <si>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</si>
  <si>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</si>
  <si>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</si>
  <si>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</si>
  <si>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</si>
  <si>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</si>
  <si>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</si>
  <si>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</si>
  <si>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</si>
  <si>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</si>
  <si>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</si>
  <si>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</si>
  <si>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</si>
  <si>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</si>
  <si>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</si>
  <si>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</si>
  <si>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</si>
  <si>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</si>
  <si>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</si>
  <si>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</si>
  <si>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</si>
  <si>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</si>
  <si>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</si>
  <si>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</si>
  <si>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</si>
  <si>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</si>
  <si>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</si>
  <si>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</si>
  <si>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</si>
  <si>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</si>
  <si>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</si>
  <si>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</si>
  <si>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</si>
  <si>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</si>
  <si>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</si>
  <si>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</si>
  <si>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</si>
  <si>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</si>
  <si>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</si>
  <si>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</si>
  <si>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</si>
  <si>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</si>
  <si>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</si>
  <si>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</si>
  <si>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</si>
  <si>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</si>
  <si>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</si>
  <si>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</si>
  <si>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</si>
  <si>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</si>
  <si>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</si>
  <si>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</si>
  <si>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</si>
  <si>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</si>
  <si>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</si>
  <si>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</si>
  <si>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</si>
  <si>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</si>
  <si>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</si>
  <si>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</si>
  <si>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</si>
  <si>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</si>
  <si>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</si>
  <si>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</si>
  <si>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</si>
  <si>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</si>
  <si>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</si>
  <si>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</si>
  <si>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</si>
  <si>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</si>
  <si>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</si>
  <si>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</si>
  <si>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</si>
  <si>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</si>
  <si>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</si>
  <si>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</si>
  <si>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</si>
  <si>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</si>
  <si>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</si>
  <si>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</si>
  <si>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</si>
  <si>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</si>
  <si>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</si>
  <si>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</si>
  <si>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</si>
  <si>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</si>
  <si>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</si>
  <si>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</si>
  <si>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</si>
  <si>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</si>
  <si>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</si>
  <si>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</si>
  <si>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</si>
  <si>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</si>
  <si>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</si>
  <si>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</si>
  <si>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</si>
  <si>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</si>
  <si>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</si>
  <si>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</si>
  <si>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</si>
  <si>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</si>
  <si>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</si>
  <si>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</si>
  <si>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</si>
  <si>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</si>
  <si>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</si>
  <si>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</si>
  <si>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</si>
  <si>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</si>
  <si>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</si>
  <si>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</si>
  <si>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</si>
  <si>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</si>
  <si>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</si>
  <si>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</si>
  <si>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</si>
  <si>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</si>
  <si>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</si>
  <si>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</si>
  <si>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</si>
  <si>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</si>
  <si>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</si>
  <si>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</si>
  <si>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</si>
  <si>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</si>
  <si>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</si>
  <si>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</si>
  <si>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</si>
  <si>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</si>
  <si>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</si>
  <si>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</si>
  <si>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</si>
  <si>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</si>
  <si>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</si>
  <si>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</si>
  <si>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</si>
  <si>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</si>
  <si>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</si>
  <si>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</si>
  <si>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</si>
  <si>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</si>
  <si>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</si>
  <si>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</si>
  <si>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</si>
  <si>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</si>
  <si>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</si>
  <si>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</si>
  <si>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</si>
  <si>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</si>
  <si>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</si>
  <si>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</si>
  <si>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</si>
  <si>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</si>
  <si>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</si>
  <si>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</si>
  <si>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</si>
  <si>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</si>
  <si>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</si>
  <si>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</si>
  <si>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</si>
  <si>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</si>
  <si>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</si>
  <si>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</si>
  <si>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</si>
  <si>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</si>
  <si>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</si>
  <si>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</si>
  <si>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</si>
  <si>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</si>
  <si>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</si>
  <si>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</si>
  <si>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</si>
  <si>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</si>
  <si>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</si>
  <si>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</si>
  <si>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</si>
  <si>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</si>
  <si>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</si>
  <si>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</si>
  <si>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</si>
  <si>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</si>
  <si>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</si>
  <si>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</si>
  <si>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</si>
  <si>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</si>
  <si>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</si>
  <si>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</si>
  <si>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</si>
  <si>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</si>
  <si>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</si>
  <si>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</si>
  <si>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</si>
  <si>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</si>
  <si>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</si>
  <si>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</si>
  <si>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</si>
  <si>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</si>
  <si>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</si>
  <si>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</si>
  <si>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</si>
  <si>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</si>
  <si>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</si>
  <si>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</si>
  <si>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</si>
  <si>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</si>
  <si>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</si>
  <si>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</si>
  <si>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</si>
  <si>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</si>
  <si>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</si>
  <si>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</si>
  <si>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</si>
  <si>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</si>
  <si>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</si>
  <si>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</si>
  <si>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</si>
  <si>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</si>
  <si>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</si>
  <si>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</si>
  <si>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</si>
  <si>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</si>
  <si>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</si>
  <si>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</si>
  <si>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</si>
  <si>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</si>
  <si>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</si>
  <si>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</si>
  <si>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</si>
  <si>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</si>
  <si>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</si>
  <si>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</si>
  <si>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</si>
  <si>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</si>
  <si>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</si>
  <si>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</si>
  <si>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</si>
  <si>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</si>
  <si>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</si>
  <si>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</si>
  <si>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</si>
  <si>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</si>
  <si>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</si>
  <si>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</si>
  <si>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</si>
  <si>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</si>
  <si>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</si>
  <si>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</si>
  <si>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</si>
  <si>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</si>
  <si>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</si>
  <si>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</si>
  <si>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</si>
  <si>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</si>
  <si>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</si>
  <si>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</si>
  <si>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</si>
  <si>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</si>
  <si>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</si>
  <si>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</si>
  <si>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</si>
  <si>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</si>
  <si>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</si>
  <si>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</si>
  <si>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</si>
  <si>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</si>
  <si>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</si>
  <si>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</si>
  <si>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</si>
  <si>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</si>
  <si>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</si>
  <si>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</si>
  <si>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</si>
  <si>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</si>
  <si>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</si>
  <si>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</si>
  <si>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</si>
  <si>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</si>
  <si>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</si>
  <si>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</si>
  <si>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</si>
  <si>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</si>
  <si>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</si>
  <si>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</si>
  <si>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</si>
  <si>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</si>
  <si>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</si>
  <si>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</si>
  <si>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</si>
  <si>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</si>
  <si>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</si>
  <si>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</si>
  <si>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</si>
  <si>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</si>
  <si>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</si>
  <si>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</si>
  <si>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</si>
  <si>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</si>
  <si>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</si>
  <si>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</si>
  <si>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</si>
  <si>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</si>
  <si>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</si>
  <si>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</si>
  <si>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</si>
  <si>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</si>
  <si>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</si>
  <si>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</si>
  <si>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</si>
  <si>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</si>
  <si>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</si>
  <si>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</si>
  <si>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</si>
  <si>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</si>
  <si>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</si>
  <si>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</si>
  <si>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</si>
  <si>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</si>
  <si>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</si>
  <si>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</si>
  <si>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</si>
  <si>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</si>
  <si>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</si>
  <si>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</si>
  <si>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</si>
  <si>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</si>
  <si>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</si>
  <si>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</si>
  <si>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</si>
  <si>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</si>
  <si>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</si>
  <si>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</si>
  <si>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</si>
  <si>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</si>
  <si>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</si>
  <si>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</si>
  <si>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</si>
  <si>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</si>
  <si>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</si>
  <si>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</si>
  <si>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</si>
  <si>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</si>
  <si>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</si>
  <si>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</si>
  <si>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</si>
  <si>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</si>
  <si>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</si>
  <si>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</si>
  <si>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</si>
  <si>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</si>
  <si>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</si>
  <si>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</si>
  <si>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</si>
  <si>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</si>
  <si>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</si>
  <si>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</si>
  <si>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</si>
  <si>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</si>
  <si>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</si>
  <si>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</si>
  <si>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</si>
  <si>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</si>
  <si>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</si>
  <si>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</si>
  <si>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</si>
  <si>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</si>
  <si>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</si>
  <si>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</si>
  <si>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</si>
  <si>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</si>
  <si>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</si>
  <si>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</si>
  <si>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</si>
  <si>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</si>
  <si>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</si>
  <si>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</si>
  <si>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</si>
  <si>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</si>
  <si>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</si>
  <si>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</si>
  <si>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</si>
  <si>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</si>
  <si>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</si>
  <si>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</si>
  <si>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</si>
  <si>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</si>
  <si>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</si>
  <si>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</si>
  <si>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</si>
  <si>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</si>
  <si>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</si>
  <si>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</si>
  <si>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</si>
  <si>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</si>
  <si>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</si>
  <si>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</si>
  <si>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</si>
  <si>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</si>
  <si>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</si>
  <si>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</si>
  <si>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</si>
  <si>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</si>
  <si>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</si>
  <si>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</si>
  <si>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</si>
  <si>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</si>
  <si>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</si>
  <si>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</si>
  <si>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</si>
  <si>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</si>
  <si>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</si>
  <si>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</si>
  <si>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</si>
  <si>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</si>
  <si>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</si>
  <si>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</si>
  <si>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</si>
  <si>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</si>
  <si>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</si>
  <si>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</si>
  <si>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</si>
  <si>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</si>
  <si>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</si>
  <si>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</si>
  <si>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</si>
  <si>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</si>
  <si>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</si>
  <si>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</si>
  <si>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</si>
  <si>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</si>
  <si>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</si>
  <si>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</si>
  <si>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</si>
  <si>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</si>
  <si>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</si>
  <si>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</si>
  <si>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</si>
  <si>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</si>
  <si>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</si>
  <si>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</si>
  <si>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</si>
  <si>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</si>
  <si>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</si>
  <si>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</si>
  <si>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</si>
  <si>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</si>
  <si>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</si>
  <si>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</si>
  <si>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</si>
  <si>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</si>
  <si>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</si>
  <si>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</si>
  <si>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</si>
  <si>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</si>
  <si>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</si>
  <si>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</si>
  <si>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</si>
  <si>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</si>
  <si>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</si>
  <si>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</si>
  <si>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</si>
  <si>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</si>
  <si>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</si>
  <si>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</si>
  <si>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</si>
  <si>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</si>
  <si>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</si>
  <si>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</si>
  <si>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</si>
  <si>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</si>
  <si>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</si>
  <si>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</si>
  <si>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</si>
  <si>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</si>
  <si>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</si>
  <si>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</si>
  <si>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</si>
  <si>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</si>
  <si>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</si>
  <si>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</si>
  <si>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</si>
  <si>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</si>
  <si>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</si>
  <si>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</si>
  <si>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</si>
  <si>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</si>
  <si>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</si>
  <si>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</si>
  <si>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</si>
  <si>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</si>
  <si>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</si>
  <si>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</si>
  <si>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</si>
  <si>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</si>
  <si>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</si>
  <si>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</si>
  <si>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</si>
  <si>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</si>
  <si>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</si>
  <si>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</si>
  <si>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</si>
  <si>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</si>
  <si>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</si>
  <si>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</si>
  <si>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</si>
  <si>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</si>
  <si>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</si>
  <si>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</si>
  <si>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</si>
  <si>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</si>
  <si>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</si>
  <si>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</si>
  <si>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</si>
  <si>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</si>
  <si>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</si>
  <si>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</si>
  <si>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</si>
  <si>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</si>
  <si>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</si>
  <si>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</si>
  <si>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</si>
  <si>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</si>
  <si>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</si>
  <si>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</si>
  <si>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</si>
  <si>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</si>
  <si>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</si>
  <si>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</si>
  <si>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</si>
  <si>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</si>
  <si>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</si>
  <si>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</si>
  <si>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</si>
  <si>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</si>
  <si>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</si>
  <si>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</si>
  <si>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</si>
  <si>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</si>
  <si>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</si>
  <si>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</si>
  <si>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</si>
  <si>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</si>
  <si>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</si>
  <si>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</si>
  <si>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</si>
  <si>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</si>
  <si>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</si>
  <si>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</si>
  <si>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</si>
  <si>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</si>
  <si>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</si>
  <si>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</si>
  <si>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</si>
  <si>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</si>
  <si>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</si>
  <si>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</si>
  <si>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</si>
  <si>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</si>
  <si>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</si>
  <si>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</si>
  <si>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</si>
  <si>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</si>
  <si>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</si>
  <si>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</si>
  <si>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</si>
  <si>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</si>
  <si>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</si>
  <si>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</si>
  <si>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</si>
  <si>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</si>
  <si>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</si>
  <si>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</si>
  <si>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</si>
  <si>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</si>
  <si>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</si>
  <si>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</si>
  <si>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</si>
  <si>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</si>
  <si>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</si>
  <si>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</si>
  <si>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</si>
  <si>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</si>
  <si>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</si>
  <si>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</si>
  <si>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</si>
  <si>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</si>
  <si>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</si>
  <si>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</si>
  <si>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</si>
  <si>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</si>
  <si>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</si>
  <si>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</si>
  <si>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</si>
  <si>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</si>
  <si>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</si>
  <si>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</si>
  <si>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</si>
  <si>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</si>
  <si>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</si>
  <si>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</si>
  <si>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</si>
  <si>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</si>
  <si>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</si>
  <si>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</si>
  <si>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</si>
  <si>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</si>
  <si>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</si>
  <si>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</si>
  <si>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</si>
  <si>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</si>
  <si>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</si>
  <si>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</si>
  <si>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</si>
  <si>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</si>
  <si>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</si>
  <si>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</si>
  <si>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</si>
  <si>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</si>
  <si>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</si>
  <si>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</si>
  <si>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</si>
  <si>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</si>
  <si>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</si>
  <si>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</si>
  <si>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</si>
  <si>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</si>
  <si>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</si>
  <si>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</si>
  <si>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</si>
  <si>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</si>
  <si>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</si>
  <si>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</si>
  <si>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</si>
  <si>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</si>
  <si>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</si>
  <si>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</si>
  <si>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</si>
  <si>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</si>
  <si>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</si>
  <si>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</si>
  <si>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</si>
  <si>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</si>
  <si>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</si>
  <si>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</si>
  <si>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</si>
  <si>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</si>
  <si>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</si>
  <si>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</si>
  <si>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</si>
  <si>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</si>
  <si>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</si>
  <si>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</si>
  <si>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</si>
  <si>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</si>
  <si>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</si>
  <si>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</si>
  <si>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</si>
  <si>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</si>
  <si>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</si>
  <si>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</si>
  <si>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</si>
  <si>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</si>
  <si>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</si>
  <si>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</si>
  <si>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</si>
  <si>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</si>
  <si>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</si>
  <si>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</si>
  <si>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</si>
  <si>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</si>
  <si>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</si>
  <si>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</si>
  <si>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</si>
  <si>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</si>
  <si>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</si>
  <si>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</si>
  <si>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</si>
  <si>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</si>
  <si>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</si>
  <si>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</si>
  <si>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</si>
  <si>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</si>
  <si>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</si>
  <si>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</si>
  <si>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</si>
  <si>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</si>
  <si>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</si>
  <si>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</si>
  <si>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</si>
  <si>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</si>
  <si>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</si>
  <si>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</si>
  <si>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</si>
  <si>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</si>
  <si>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</si>
  <si>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</si>
  <si>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</si>
  <si>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</si>
  <si>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</si>
  <si>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</si>
  <si>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</si>
  <si>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</si>
  <si>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</si>
  <si>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</si>
  <si>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</si>
  <si>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</si>
  <si>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</si>
  <si>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</si>
  <si>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</si>
  <si>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</si>
  <si>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</si>
  <si>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</si>
  <si>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</si>
  <si>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</si>
  <si>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</si>
  <si>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</si>
  <si>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</si>
  <si>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</si>
  <si>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</si>
  <si>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</si>
  <si>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</si>
  <si>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</si>
  <si>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</si>
  <si>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</si>
  <si>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</si>
  <si>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</si>
  <si>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</si>
  <si>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</si>
  <si>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</si>
  <si>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</si>
  <si>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</si>
  <si>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</si>
  <si>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</si>
  <si>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</si>
  <si>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</si>
  <si>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</si>
  <si>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</si>
  <si>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</si>
  <si>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</si>
  <si>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</si>
  <si>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</si>
  <si>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</si>
  <si>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</si>
  <si>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</si>
  <si>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</si>
  <si>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</si>
  <si>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</si>
  <si>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</si>
  <si>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</si>
  <si>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</si>
  <si>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</si>
  <si>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</si>
  <si>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</si>
  <si>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</si>
  <si>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</si>
  <si>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</si>
  <si>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</si>
  <si>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</si>
  <si>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</si>
  <si>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</si>
  <si>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</si>
  <si>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</si>
  <si>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</si>
  <si>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</si>
  <si>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</si>
  <si>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</si>
  <si>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</si>
  <si>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</si>
  <si>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</si>
  <si>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</si>
  <si>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</si>
  <si>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</si>
  <si>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</si>
  <si>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</si>
  <si>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</si>
  <si>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</si>
  <si>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</si>
  <si>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</si>
  <si>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</si>
  <si>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</si>
  <si>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</si>
  <si>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</si>
  <si>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</si>
  <si>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</si>
  <si>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</si>
  <si>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</si>
  <si>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</si>
  <si>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</si>
  <si>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</si>
  <si>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</si>
  <si>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</si>
  <si>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</si>
  <si>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</si>
  <si>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</si>
  <si>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</si>
  <si>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</si>
  <si>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</si>
  <si>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</si>
  <si>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</si>
  <si>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</si>
  <si>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</si>
  <si>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</si>
  <si>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</si>
  <si>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</si>
  <si>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</si>
  <si>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</si>
  <si>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</si>
  <si>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</si>
  <si>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</si>
  <si>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</si>
  <si>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</si>
  <si>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</si>
  <si>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</si>
  <si>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</si>
  <si>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</si>
  <si>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</si>
  <si>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</si>
  <si>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</si>
  <si>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</si>
  <si>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</si>
  <si>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</si>
  <si>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</si>
  <si>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</si>
  <si>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</si>
  <si>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</si>
  <si>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</si>
  <si>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</si>
  <si>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</si>
  <si>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</si>
  <si>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</si>
  <si>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</si>
  <si>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</si>
  <si>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</si>
  <si>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</si>
  <si>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</si>
  <si>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</si>
  <si>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</si>
  <si>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</si>
  <si>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</si>
  <si>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</si>
  <si>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</si>
  <si>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</si>
  <si>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</si>
  <si>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</si>
  <si>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</si>
  <si>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</si>
  <si>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</si>
  <si>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</si>
  <si>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</si>
  <si>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</si>
  <si>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</si>
  <si>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</si>
  <si>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</si>
  <si>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</si>
  <si>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</si>
  <si>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</si>
  <si>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</si>
  <si>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</si>
  <si>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</si>
  <si>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</si>
  <si>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</si>
  <si>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</si>
  <si>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</si>
  <si>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</si>
  <si>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</si>
  <si>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</si>
  <si>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</si>
  <si>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</si>
  <si>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</si>
  <si>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</si>
  <si>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</si>
  <si>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</si>
  <si>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</si>
  <si>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</si>
  <si>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</si>
  <si>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</si>
  <si>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</si>
  <si>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</si>
  <si>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</si>
  <si>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</si>
  <si>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</si>
  <si>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</si>
  <si>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</si>
  <si>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</si>
  <si>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</si>
  <si>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</si>
  <si>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</si>
  <si>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</si>
  <si>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</si>
  <si>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</si>
  <si>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</si>
  <si>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</si>
  <si>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</si>
  <si>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</si>
  <si>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</si>
  <si>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</si>
  <si>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</si>
  <si>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</si>
  <si>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</si>
  <si>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</si>
  <si>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</si>
  <si>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</si>
  <si>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</si>
  <si>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</si>
  <si>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</si>
  <si>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</si>
  <si>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</si>
  <si>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</si>
  <si>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</si>
  <si>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</si>
  <si>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</si>
  <si>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</si>
  <si>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</si>
  <si>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</si>
  <si>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</si>
  <si>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</si>
  <si>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</si>
  <si>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</si>
  <si>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</si>
  <si>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</si>
  <si>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</si>
  <si>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</si>
  <si>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</si>
  <si>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</si>
  <si>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</si>
  <si>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</si>
  <si>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</si>
  <si>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</si>
  <si>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</si>
  <si>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</si>
  <si>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</si>
  <si>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</si>
  <si>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</si>
  <si>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</si>
  <si>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</si>
  <si>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</si>
  <si>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</si>
  <si>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</si>
  <si>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</si>
  <si>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</si>
  <si>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</si>
  <si>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</si>
  <si>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</si>
  <si>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</si>
  <si>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</si>
  <si>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</si>
  <si>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</si>
  <si>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</si>
  <si>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</si>
  <si>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</si>
  <si>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</si>
  <si>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</si>
  <si>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</si>
  <si>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</si>
  <si>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</si>
  <si>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</si>
  <si>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</si>
  <si>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</si>
  <si>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</si>
  <si>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</si>
  <si>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</si>
  <si>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</si>
  <si>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</si>
  <si>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</si>
  <si>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</si>
  <si>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</si>
  <si>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</si>
  <si>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</si>
  <si>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</si>
  <si>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</si>
  <si>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</si>
  <si>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</si>
  <si>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</si>
  <si>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</si>
  <si>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</si>
  <si>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</si>
  <si>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</si>
  <si>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</si>
  <si>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</si>
  <si>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</si>
  <si>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</si>
  <si>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</si>
  <si>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</si>
  <si>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</si>
  <si>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</si>
  <si>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</si>
  <si>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</si>
  <si>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</si>
  <si>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</si>
  <si>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</si>
  <si>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</si>
  <si>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</si>
  <si>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</si>
  <si>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</si>
  <si>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</si>
  <si>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</si>
  <si>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</si>
  <si>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</si>
  <si>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</si>
  <si>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</si>
  <si>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</si>
  <si>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</si>
  <si>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</si>
  <si>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</si>
  <si>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</si>
  <si>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</si>
  <si>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</si>
  <si>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</si>
  <si>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</si>
  <si>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</si>
  <si>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</si>
  <si>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</si>
  <si>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</si>
  <si>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</si>
  <si>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</si>
  <si>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</si>
  <si>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</si>
  <si>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</si>
  <si>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</si>
  <si>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</si>
  <si>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</si>
  <si>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</si>
  <si>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</si>
  <si>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</si>
  <si>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</si>
  <si>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</si>
  <si>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</si>
  <si>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</si>
  <si>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</si>
  <si>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</si>
  <si>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</si>
  <si>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</si>
  <si>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</si>
  <si>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</si>
  <si>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</si>
  <si>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</si>
  <si>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</si>
  <si>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</si>
  <si>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</si>
  <si>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</si>
  <si>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</si>
  <si>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</si>
  <si>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</si>
  <si>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</si>
  <si>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</si>
  <si>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</si>
  <si>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</si>
  <si>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</si>
  <si>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</si>
  <si>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</si>
  <si>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</si>
  <si>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</si>
  <si>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</si>
  <si>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</si>
  <si>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</si>
  <si>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</si>
  <si>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</si>
  <si>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</si>
  <si>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</si>
  <si>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</si>
  <si>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</si>
  <si>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</si>
  <si>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</si>
  <si>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</si>
  <si>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</si>
  <si>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</si>
  <si>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</si>
  <si>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</si>
  <si>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</si>
  <si>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</si>
  <si>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</si>
  <si>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</si>
  <si>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</si>
  <si>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</si>
  <si>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</si>
  <si>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</si>
  <si>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</si>
  <si>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</si>
  <si>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</si>
  <si>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</si>
  <si>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</si>
  <si>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</si>
  <si>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</si>
  <si>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</si>
  <si>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</si>
  <si>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</si>
  <si>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</si>
  <si>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</si>
  <si>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</si>
  <si>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</si>
  <si>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</si>
  <si>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</si>
  <si>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</si>
  <si>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</si>
  <si>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</si>
  <si>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</si>
  <si>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</si>
  <si>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</si>
  <si>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</si>
  <si>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</si>
  <si>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</si>
  <si>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</si>
  <si>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</si>
  <si>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</si>
  <si>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</si>
  <si>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</si>
  <si>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</si>
  <si>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</si>
  <si>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</si>
  <si>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</si>
  <si>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</si>
  <si>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</si>
  <si>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</si>
  <si>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</si>
  <si>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</si>
  <si>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</si>
  <si>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</si>
  <si>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</si>
  <si>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</si>
  <si>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</si>
  <si>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</si>
  <si>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</si>
  <si>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</si>
  <si>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</si>
  <si>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</si>
  <si>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</si>
  <si>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</si>
  <si>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</si>
  <si>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</si>
  <si>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</si>
  <si>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</si>
  <si>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</si>
  <si>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</si>
  <si>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</si>
  <si>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</si>
  <si>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</si>
  <si>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</si>
  <si>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</si>
  <si>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</si>
  <si>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</si>
  <si>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</si>
  <si>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</si>
  <si>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</si>
  <si>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</si>
  <si>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</si>
  <si>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</si>
  <si>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</si>
  <si>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</si>
  <si>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</si>
  <si>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</si>
  <si>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</si>
  <si>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</si>
  <si>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</si>
  <si>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</si>
  <si>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</si>
  <si>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</si>
  <si>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</si>
  <si>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</si>
  <si>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</si>
  <si>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</si>
  <si>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</si>
  <si>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</si>
  <si>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</si>
  <si>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</si>
  <si>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</si>
  <si>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</si>
  <si>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</si>
  <si>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</si>
  <si>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</si>
  <si>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</si>
  <si>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</si>
  <si>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</si>
  <si>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</si>
  <si>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</si>
  <si>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</si>
  <si>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</si>
  <si>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</si>
  <si>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</si>
  <si>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</si>
  <si>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</si>
  <si>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</si>
  <si>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</si>
  <si>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</si>
  <si>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</si>
  <si>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</si>
  <si>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</si>
  <si>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</si>
  <si>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</si>
  <si>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</si>
  <si>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</si>
  <si>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</si>
  <si>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</si>
  <si>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</si>
  <si>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</si>
  <si>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</si>
  <si>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</si>
  <si>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</si>
  <si>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</si>
  <si>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</si>
  <si>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</si>
  <si>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</si>
  <si>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</si>
  <si>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</si>
  <si>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</si>
  <si>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</si>
  <si>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</si>
  <si>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</si>
  <si>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</si>
  <si>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</si>
  <si>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</si>
  <si>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</si>
  <si>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</si>
  <si>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</si>
  <si>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</si>
  <si>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</si>
  <si>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</si>
  <si>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</si>
  <si>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</si>
  <si>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</si>
  <si>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</si>
  <si>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</si>
  <si>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</si>
  <si>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</si>
  <si>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</si>
  <si>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</si>
  <si>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</si>
  <si>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</si>
  <si>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</si>
  <si>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</si>
  <si>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</si>
  <si>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</si>
  <si>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</si>
  <si>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</si>
  <si>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</si>
  <si>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</si>
  <si>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</si>
  <si>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</si>
  <si>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</si>
  <si>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</si>
  <si>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</si>
  <si>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</si>
  <si>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</si>
  <si>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</si>
  <si>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</si>
  <si>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</si>
  <si>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</si>
  <si>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</si>
  <si>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</si>
  <si>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</si>
  <si>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</si>
  <si>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</si>
  <si>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</si>
  <si>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</si>
  <si>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</si>
  <si>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</si>
  <si>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</si>
  <si>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</si>
  <si>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</si>
  <si>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</si>
  <si>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</si>
  <si>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</si>
  <si>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</si>
  <si>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</si>
  <si>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</si>
  <si>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</si>
  <si>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</si>
  <si>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</si>
  <si>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</si>
  <si>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</si>
  <si>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</si>
  <si>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</si>
  <si>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</si>
  <si>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</si>
  <si>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</si>
  <si>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</si>
  <si>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</si>
  <si>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</si>
  <si>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</si>
  <si>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</si>
  <si>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</si>
  <si>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</si>
  <si>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</si>
  <si>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</si>
  <si>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</si>
  <si>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</si>
  <si>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</si>
  <si>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</si>
  <si>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</si>
  <si>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</si>
  <si>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</si>
  <si>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</si>
  <si>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</si>
  <si>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</si>
  <si>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</si>
  <si>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</si>
  <si>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</si>
  <si>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</si>
  <si>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</si>
  <si>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</si>
  <si>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</si>
  <si>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</si>
  <si>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</si>
  <si>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</si>
  <si>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</si>
  <si>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</si>
  <si>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</si>
  <si>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</si>
  <si>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</si>
  <si>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</si>
  <si>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</si>
  <si>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</si>
  <si>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</si>
  <si>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</si>
  <si>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</si>
  <si>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</si>
  <si>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</si>
  <si>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</si>
  <si>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</si>
  <si>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</si>
  <si>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</si>
  <si>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</si>
  <si>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</si>
  <si>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</si>
  <si>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</si>
  <si>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</si>
  <si>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</si>
  <si>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</si>
  <si>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</si>
  <si>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</si>
  <si>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</si>
  <si>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</si>
  <si>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</si>
  <si>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</si>
  <si>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</si>
  <si>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</si>
  <si>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</si>
  <si>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</si>
  <si>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</si>
  <si>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</si>
  <si>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</si>
  <si>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</si>
  <si>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</si>
  <si>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</si>
  <si>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</si>
  <si>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</si>
  <si>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</si>
  <si>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</si>
  <si>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</si>
  <si>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</si>
  <si>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</si>
  <si>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</si>
  <si>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</si>
  <si>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</si>
  <si>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</si>
  <si>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</si>
  <si>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</si>
  <si>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</si>
  <si>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</si>
  <si>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</si>
  <si>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</si>
  <si>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</si>
  <si>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</si>
  <si>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</si>
  <si>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</si>
  <si>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</si>
  <si>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</si>
  <si>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</si>
  <si>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</si>
  <si>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</si>
  <si>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</si>
  <si>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</si>
  <si>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</si>
  <si>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</si>
  <si>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</si>
  <si>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</si>
  <si>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</si>
  <si>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</si>
  <si>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</si>
  <si>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</si>
  <si>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</si>
  <si>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</si>
  <si>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</si>
  <si>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</si>
  <si>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</si>
  <si>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</si>
  <si>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</si>
  <si>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</si>
  <si>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</si>
  <si>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</si>
  <si>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</si>
  <si>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</si>
  <si>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</si>
  <si>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</si>
  <si>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</si>
  <si>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</si>
  <si>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</si>
  <si>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</si>
  <si>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</si>
  <si>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</si>
  <si>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</si>
  <si>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</si>
  <si>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</si>
  <si>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</si>
  <si>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</si>
  <si>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</si>
  <si>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</si>
  <si>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</si>
  <si>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</si>
  <si>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</si>
  <si>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</si>
  <si>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</si>
  <si>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</si>
  <si>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</si>
  <si>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</si>
  <si>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</si>
  <si>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</si>
  <si>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</si>
  <si>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</si>
  <si>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</si>
  <si>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</si>
  <si>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</si>
  <si>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</si>
  <si>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</si>
  <si>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</si>
  <si>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</si>
  <si>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</si>
  <si>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</si>
  <si>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</si>
  <si>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</si>
  <si>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</si>
  <si>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</si>
  <si>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</si>
  <si>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</si>
  <si>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</si>
  <si>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</si>
  <si>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</si>
  <si>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</si>
  <si>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</si>
  <si>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</si>
  <si>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</si>
  <si>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</si>
  <si>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</si>
  <si>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</si>
  <si>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</si>
  <si>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</si>
  <si>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</si>
  <si>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</si>
  <si>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</si>
  <si>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</si>
  <si>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</si>
  <si>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</si>
  <si>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</si>
  <si>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</si>
  <si>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</si>
  <si>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</si>
  <si>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</si>
  <si>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</si>
  <si>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</si>
  <si>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</si>
  <si>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</si>
  <si>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</si>
  <si>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</si>
  <si>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</si>
  <si>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</si>
  <si>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</si>
  <si>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</si>
  <si>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</si>
  <si>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</si>
  <si>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</si>
  <si>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</si>
  <si>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</si>
  <si>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</si>
  <si>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</si>
  <si>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</si>
  <si>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</si>
  <si>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</si>
  <si>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</si>
  <si>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</si>
  <si>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</si>
  <si>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</si>
  <si>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</si>
  <si>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</si>
  <si>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</si>
  <si>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</si>
  <si>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</si>
  <si>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</si>
  <si>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</si>
  <si>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</si>
  <si>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</si>
  <si>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</si>
  <si>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</si>
  <si>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</si>
  <si>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</si>
  <si>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</si>
  <si>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</si>
  <si>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</si>
  <si>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</si>
  <si>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</si>
  <si>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</si>
  <si>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</si>
  <si>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</si>
  <si>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</si>
  <si>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</si>
  <si>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</si>
  <si>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</si>
  <si>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</si>
  <si>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</si>
  <si>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</si>
  <si>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</si>
  <si>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</si>
  <si>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</si>
  <si>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</si>
  <si>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</si>
  <si>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</si>
  <si>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</si>
  <si>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</si>
  <si>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</si>
  <si>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</si>
  <si>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</si>
  <si>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</si>
  <si>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</si>
  <si>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</si>
  <si>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</si>
  <si>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</si>
  <si>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</si>
  <si>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</si>
  <si>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</si>
  <si>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</si>
  <si>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</si>
  <si>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</si>
  <si>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</si>
  <si>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</si>
  <si>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</si>
  <si>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</si>
  <si>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</si>
  <si>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</si>
  <si>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</si>
  <si>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</si>
  <si>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</si>
  <si>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</si>
  <si>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</si>
  <si>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</si>
  <si>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</si>
  <si>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</si>
  <si>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</si>
  <si>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</si>
  <si>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</si>
  <si>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</si>
  <si>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</si>
  <si>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</si>
  <si>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</si>
  <si>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</si>
  <si>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</si>
  <si>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</si>
  <si>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</si>
  <si>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</si>
  <si>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</si>
  <si>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</si>
  <si>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</si>
  <si>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</si>
  <si>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</si>
  <si>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</si>
  <si>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</si>
  <si>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</si>
  <si>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</si>
  <si>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</si>
  <si>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</si>
  <si>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</si>
  <si>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</si>
  <si>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</si>
  <si>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</si>
  <si>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</si>
  <si>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</si>
  <si>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</si>
  <si>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</si>
  <si>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</si>
  <si>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</si>
  <si>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</si>
  <si>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</si>
  <si>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</si>
  <si>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</si>
  <si>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</si>
  <si>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</si>
  <si>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</si>
  <si>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</si>
  <si>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</si>
  <si>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</si>
  <si>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</si>
  <si>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</si>
  <si>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</si>
  <si>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</si>
  <si>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</si>
  <si>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</si>
  <si>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</si>
  <si>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</si>
  <si>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</si>
  <si>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</si>
  <si>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</si>
  <si>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</si>
  <si>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</si>
  <si>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</si>
  <si>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</si>
  <si>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</si>
  <si>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</si>
  <si>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</si>
  <si>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</si>
  <si>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</si>
  <si>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</si>
  <si>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</si>
  <si>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</si>
  <si>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</si>
  <si>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</si>
  <si>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</si>
  <si>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</si>
  <si>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</si>
  <si>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</si>
  <si>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</si>
  <si>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</si>
  <si>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</si>
  <si>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</si>
  <si>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</si>
  <si>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</si>
  <si>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</si>
  <si>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</si>
  <si>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</si>
  <si>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</si>
  <si>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</si>
  <si>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</si>
  <si>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</si>
  <si>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</si>
  <si>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</si>
  <si>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</si>
  <si>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</si>
  <si>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</si>
  <si>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</si>
  <si>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</si>
  <si>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</si>
  <si>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</si>
  <si>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</si>
  <si>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</si>
  <si>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</si>
  <si>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</si>
  <si>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</si>
  <si>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</si>
  <si>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</si>
  <si>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</si>
  <si>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</si>
  <si>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</si>
  <si>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</si>
  <si>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</si>
  <si>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</si>
  <si>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</si>
  <si>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</si>
  <si>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</si>
  <si>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</si>
  <si>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</si>
  <si>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</si>
  <si>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</si>
  <si>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</si>
  <si>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</si>
  <si>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</si>
  <si>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</si>
  <si>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</si>
  <si>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</si>
  <si>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</si>
  <si>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</si>
  <si>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</si>
  <si>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</si>
  <si>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</si>
  <si>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</si>
  <si>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</si>
  <si>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</si>
  <si>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</si>
  <si>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</si>
  <si>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</si>
  <si>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</si>
  <si>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</si>
  <si>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</si>
  <si>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</si>
  <si>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</si>
  <si>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</si>
  <si>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</si>
  <si>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</si>
  <si>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</si>
  <si>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</si>
  <si>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</si>
  <si>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</si>
  <si>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</si>
  <si>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</si>
  <si>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</si>
  <si>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</si>
  <si>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</si>
  <si>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</si>
  <si>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</si>
  <si>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</si>
  <si>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</si>
  <si>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</si>
  <si>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</si>
  <si>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</si>
  <si>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</si>
  <si>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</si>
  <si>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</si>
  <si>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</si>
  <si>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</si>
  <si>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</si>
  <si>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</si>
  <si>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</si>
  <si>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</si>
  <si>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</si>
  <si>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</si>
  <si>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</si>
  <si>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</si>
  <si>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</si>
  <si>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</si>
  <si>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</si>
  <si>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</si>
  <si>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</si>
  <si>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</si>
  <si>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</si>
  <si>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</si>
  <si>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</si>
  <si>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</si>
  <si>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</si>
  <si>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</si>
  <si>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</si>
  <si>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</si>
  <si>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</si>
  <si>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</si>
  <si>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</si>
  <si>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</si>
  <si>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</si>
  <si>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</si>
  <si>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</si>
  <si>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</si>
  <si>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</si>
  <si>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</si>
  <si>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</si>
  <si>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</si>
  <si>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</si>
  <si>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</si>
  <si>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</si>
  <si>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</si>
  <si>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</si>
  <si>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</si>
  <si>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</si>
  <si>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</si>
  <si>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</si>
  <si>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</si>
  <si>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</si>
  <si>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</si>
  <si>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</si>
  <si>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</si>
  <si>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</si>
  <si>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</si>
  <si>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</si>
  <si>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</si>
  <si>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</si>
  <si>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</si>
  <si>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</si>
  <si>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</si>
  <si>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</si>
  <si>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</si>
  <si>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</si>
  <si>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</si>
  <si>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</si>
  <si>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</si>
  <si>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</si>
  <si>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</si>
  <si>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</si>
  <si>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</si>
  <si>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</si>
  <si>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</si>
  <si>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</si>
  <si>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</si>
  <si>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</si>
  <si>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</si>
  <si>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</si>
  <si>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</si>
  <si>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</si>
  <si>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</si>
  <si>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</si>
  <si>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</si>
  <si>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</si>
  <si>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</si>
  <si>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</si>
  <si>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</si>
  <si>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</si>
  <si>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</si>
  <si>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</si>
  <si>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</si>
  <si>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</si>
  <si>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</si>
  <si>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</si>
  <si>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</si>
  <si>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</si>
  <si>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</si>
  <si>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</si>
  <si>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</si>
  <si>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</si>
  <si>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</si>
  <si>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</si>
  <si>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</si>
  <si>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</si>
  <si>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</si>
  <si>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</si>
  <si>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</si>
  <si>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</si>
  <si>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</si>
  <si>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</si>
  <si>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</si>
  <si>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</si>
  <si>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</si>
  <si>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</si>
  <si>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</si>
  <si>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</si>
  <si>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</si>
  <si>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</si>
  <si>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</si>
  <si>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</si>
  <si>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</si>
  <si>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</si>
  <si>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</si>
  <si>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</si>
  <si>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</si>
  <si>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</si>
  <si>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</si>
  <si>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</si>
  <si>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</si>
  <si>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</si>
  <si>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</si>
  <si>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</si>
  <si>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</si>
  <si>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</si>
  <si>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</si>
  <si>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</si>
  <si>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</si>
  <si>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</si>
  <si>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</si>
  <si>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</si>
  <si>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</si>
  <si>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</si>
  <si>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</si>
  <si>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</si>
  <si>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</si>
  <si>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</si>
  <si>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</si>
  <si>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</si>
  <si>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</si>
  <si>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</si>
  <si>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</si>
  <si>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</si>
  <si>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</si>
  <si>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</si>
  <si>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</si>
  <si>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</si>
  <si>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</si>
  <si>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</si>
  <si>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</si>
  <si>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</si>
  <si>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</si>
  <si>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</si>
  <si>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</si>
  <si>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</si>
  <si>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</si>
  <si>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</si>
  <si>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</si>
  <si>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</si>
  <si>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</si>
  <si>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</si>
  <si>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</si>
  <si>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</si>
  <si>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</si>
  <si>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</si>
  <si>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</si>
  <si>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</si>
  <si>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</si>
  <si>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</si>
  <si>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</si>
  <si>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</si>
  <si>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</si>
  <si>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</si>
  <si>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</si>
  <si>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</si>
  <si>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</si>
  <si>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</si>
  <si>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</si>
  <si>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</si>
  <si>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</si>
  <si>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</si>
  <si>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</si>
  <si>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</si>
  <si>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</si>
  <si>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</si>
  <si>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</si>
  <si>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</si>
  <si>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</si>
  <si>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</si>
  <si>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</si>
  <si>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</si>
  <si>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</si>
  <si>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</si>
  <si>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</si>
  <si>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</si>
  <si>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</si>
  <si>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</si>
  <si>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</si>
  <si>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</si>
  <si>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</si>
  <si>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</si>
  <si>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</si>
  <si>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</si>
  <si>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</si>
  <si>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</si>
  <si>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</si>
  <si>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</si>
  <si>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</si>
  <si>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</si>
  <si>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</si>
  <si>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</si>
  <si>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</si>
  <si>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</si>
  <si>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</si>
  <si>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</si>
  <si>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</si>
  <si>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</si>
  <si>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</si>
  <si>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</si>
  <si>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</si>
  <si>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</si>
  <si>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</si>
  <si>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</si>
  <si>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</si>
  <si>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</si>
  <si>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</si>
  <si>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</si>
  <si>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</si>
  <si>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</si>
  <si>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</si>
  <si>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</si>
  <si>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</si>
  <si>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</si>
  <si>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</si>
  <si>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</si>
  <si>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</si>
  <si>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</si>
  <si>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</si>
  <si>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</si>
  <si>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</si>
  <si>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</si>
  <si>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</si>
  <si>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</si>
  <si>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</si>
  <si>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</si>
  <si>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</si>
  <si>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</si>
  <si>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</si>
  <si>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</si>
  <si>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</si>
  <si>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</si>
  <si>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</si>
  <si>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</si>
  <si>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</si>
  <si>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</si>
  <si>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</si>
  <si>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</si>
  <si>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</si>
  <si>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</si>
  <si>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</si>
  <si>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</si>
  <si>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</si>
  <si>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</si>
  <si>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</si>
  <si>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</si>
  <si>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</si>
  <si>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</si>
  <si>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</si>
  <si>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</si>
  <si>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</si>
  <si>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</si>
  <si>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</si>
  <si>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</si>
  <si>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</si>
  <si>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</si>
  <si>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</si>
  <si>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</si>
  <si>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</si>
  <si>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</si>
  <si>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</si>
  <si>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</si>
  <si>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</si>
  <si>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</si>
  <si>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</si>
  <si>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</si>
  <si>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</si>
  <si>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</si>
  <si>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</si>
  <si>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</si>
  <si>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</si>
  <si>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</si>
  <si>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</si>
  <si>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</si>
  <si>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</si>
  <si>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</si>
  <si>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</si>
  <si>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</si>
  <si>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</si>
  <si>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</si>
  <si>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</si>
  <si>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</si>
  <si>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</si>
  <si>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</si>
  <si>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</si>
  <si>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</si>
  <si>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</si>
  <si>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</si>
  <si>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</si>
  <si>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</si>
  <si>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</si>
  <si>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</si>
  <si>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</si>
  <si>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</si>
  <si>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</si>
  <si>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</si>
  <si>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</si>
  <si>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</si>
  <si>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</si>
  <si>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</si>
  <si>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</si>
  <si>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</si>
  <si>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</si>
  <si>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</si>
  <si>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</si>
  <si>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</si>
  <si>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</si>
  <si>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</si>
  <si>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</si>
  <si>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</si>
  <si>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</si>
  <si>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</si>
  <si>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</si>
  <si>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</si>
  <si>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</si>
  <si>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</si>
  <si>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</si>
  <si>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</si>
  <si>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</si>
  <si>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</si>
  <si>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</si>
  <si>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</si>
  <si>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</si>
  <si>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</si>
  <si>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</si>
  <si>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</si>
  <si>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</si>
  <si>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</si>
  <si>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</si>
  <si>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</si>
  <si>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</si>
  <si>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</si>
  <si>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</si>
  <si>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</si>
  <si>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</si>
  <si>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</si>
  <si>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</si>
  <si>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</si>
  <si>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</si>
  <si>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</si>
  <si>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</si>
  <si>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</si>
  <si>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</si>
  <si>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</si>
  <si>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</si>
  <si>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</si>
  <si>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</si>
  <si>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</si>
  <si>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</si>
  <si>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</si>
  <si>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</si>
  <si>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</si>
  <si>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</si>
  <si>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</si>
  <si>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</si>
  <si>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</si>
  <si>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</si>
  <si>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</si>
  <si>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</si>
  <si>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</si>
  <si>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</si>
  <si>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</si>
  <si>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</si>
  <si>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</si>
  <si>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</si>
  <si>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</si>
  <si>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</si>
  <si>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</si>
  <si>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</si>
  <si>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</si>
  <si>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</si>
  <si>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</si>
  <si>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</si>
  <si>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</si>
  <si>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</si>
  <si>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</si>
  <si>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</si>
  <si>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</si>
  <si>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</si>
  <si>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</si>
  <si>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</si>
  <si>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</si>
  <si>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</si>
  <si>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</si>
  <si>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</si>
  <si>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</si>
  <si>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</si>
  <si>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</si>
  <si>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</si>
  <si>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</si>
  <si>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</si>
  <si>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</si>
  <si>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</si>
  <si>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</si>
  <si>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</si>
  <si>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</si>
  <si>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</si>
  <si>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</si>
  <si>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</si>
  <si>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</si>
  <si>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</si>
  <si>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</si>
  <si>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</si>
  <si>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</si>
  <si>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</si>
  <si>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</si>
  <si>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</si>
  <si>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</si>
  <si>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</si>
  <si>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</si>
  <si>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</si>
  <si>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</si>
  <si>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</si>
  <si>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</si>
  <si>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</si>
  <si>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</si>
  <si>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</si>
  <si>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</si>
  <si>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</si>
  <si>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</si>
  <si>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</si>
  <si>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</si>
  <si>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</si>
  <si>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</si>
  <si>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</si>
  <si>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</si>
  <si>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</si>
  <si>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</si>
  <si>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</si>
  <si>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</si>
  <si>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</si>
  <si>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</si>
  <si>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</si>
  <si>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</si>
  <si>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</si>
  <si>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</si>
  <si>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</si>
  <si>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</si>
  <si>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</si>
  <si>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</si>
  <si>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</si>
  <si>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</si>
  <si>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</si>
  <si>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</si>
  <si>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</si>
  <si>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</si>
  <si>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</si>
  <si>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</si>
  <si>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</si>
  <si>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</si>
  <si>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</si>
  <si>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</si>
  <si>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</si>
  <si>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</si>
  <si>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</si>
  <si>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</si>
  <si>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</si>
  <si>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</si>
  <si>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</si>
  <si>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</si>
  <si>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</si>
  <si>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</si>
  <si>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</si>
  <si>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</si>
  <si>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</si>
  <si>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</si>
  <si>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</si>
  <si>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</si>
  <si>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</si>
  <si>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</si>
  <si>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</si>
  <si>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</si>
  <si>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</si>
  <si>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</si>
  <si>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</si>
  <si>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</si>
  <si>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</si>
  <si>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</si>
  <si>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</si>
  <si>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</si>
  <si>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</si>
  <si>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</si>
  <si>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</si>
  <si>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</si>
  <si>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</si>
  <si>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</si>
  <si>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</si>
  <si>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</si>
  <si>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</si>
  <si>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</si>
  <si>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</si>
  <si>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</si>
  <si>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</si>
  <si>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</si>
  <si>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</si>
  <si>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</si>
  <si>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</si>
  <si>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</si>
  <si>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</si>
  <si>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</si>
  <si>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</si>
  <si>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</si>
  <si>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</si>
  <si>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</si>
  <si>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</si>
  <si>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</si>
  <si>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</si>
  <si>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</si>
  <si>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</si>
  <si>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</si>
  <si>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</si>
  <si>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</si>
  <si>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</si>
  <si>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</si>
  <si>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</si>
  <si>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</si>
  <si>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</si>
  <si>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</si>
  <si>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</si>
  <si>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</si>
  <si>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</si>
  <si>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</si>
  <si>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</si>
  <si>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</si>
  <si>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</si>
  <si>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</si>
  <si>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</si>
  <si>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</si>
  <si>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</si>
  <si>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</si>
  <si>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</si>
  <si>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</si>
  <si>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</si>
  <si>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</si>
  <si>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</si>
  <si>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</si>
  <si>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</si>
  <si>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</si>
  <si>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</si>
  <si>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</si>
  <si>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</si>
  <si>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</si>
  <si>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</si>
  <si>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</si>
  <si>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</si>
  <si>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</si>
  <si>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</si>
  <si>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</si>
  <si>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</si>
  <si>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</si>
  <si>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</si>
  <si>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</si>
  <si>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</si>
  <si>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</si>
  <si>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</si>
  <si>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</si>
  <si>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</si>
  <si>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</si>
  <si>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</si>
  <si>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</si>
  <si>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</si>
  <si>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</si>
  <si>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</si>
  <si>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</si>
  <si>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</si>
  <si>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</si>
  <si>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</si>
  <si>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</si>
  <si>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</si>
  <si>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</si>
  <si>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</si>
  <si>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</si>
  <si>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</si>
  <si>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</si>
  <si>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</si>
  <si>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</si>
  <si>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</si>
  <si>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</si>
  <si>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</si>
  <si>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</si>
  <si>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</si>
  <si>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</si>
  <si>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</si>
  <si>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</si>
  <si>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</si>
  <si>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</si>
  <si>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</si>
  <si>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</si>
  <si>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</si>
  <si>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</si>
  <si>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</si>
  <si>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</si>
  <si>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</si>
  <si>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</si>
  <si>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</si>
  <si>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</si>
  <si>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</si>
  <si>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</si>
  <si>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</si>
  <si>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</si>
  <si>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</si>
  <si>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</si>
  <si>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</si>
  <si>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</si>
  <si>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</si>
  <si>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</si>
  <si>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</si>
  <si>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</si>
  <si>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</si>
  <si>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</si>
  <si>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</si>
  <si>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</si>
  <si>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</si>
  <si>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</si>
  <si>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</si>
  <si>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</si>
  <si>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</si>
  <si>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</si>
  <si>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</si>
  <si>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</si>
  <si>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</si>
  <si>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</si>
  <si>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</si>
  <si>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</si>
  <si>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</si>
  <si>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</si>
  <si>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</si>
  <si>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</si>
  <si>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</si>
  <si>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</si>
  <si>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</si>
  <si>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</si>
  <si>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</si>
  <si>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</si>
  <si>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</si>
  <si>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</si>
  <si>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</si>
  <si>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</si>
  <si>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</si>
  <si>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</si>
  <si>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</si>
  <si>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</si>
  <si>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</si>
  <si>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</si>
  <si>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</si>
  <si>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</si>
  <si>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</si>
  <si>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</si>
  <si>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</si>
  <si>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</si>
  <si>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</si>
  <si>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</si>
  <si>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</si>
  <si>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</si>
  <si>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</si>
  <si>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</si>
  <si>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</si>
  <si>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</si>
  <si>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</si>
  <si>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</si>
  <si>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</si>
  <si>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</si>
  <si>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</si>
  <si>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</si>
  <si>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</si>
  <si>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</si>
  <si>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</si>
  <si>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</si>
  <si>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</si>
  <si>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</si>
  <si>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</si>
  <si>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</si>
  <si>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</si>
  <si>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</si>
  <si>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</si>
  <si>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</si>
  <si>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</si>
  <si>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</si>
  <si>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</si>
  <si>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</si>
  <si>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</si>
  <si>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</si>
  <si>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</si>
  <si>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</si>
  <si>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</si>
  <si>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</si>
  <si>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</si>
  <si>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</si>
  <si>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</si>
  <si>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</si>
  <si>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</si>
  <si>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</si>
  <si>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</si>
  <si>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</si>
  <si>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</si>
  <si>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</si>
  <si>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</si>
  <si>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</si>
  <si>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</si>
  <si>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</si>
  <si>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</si>
  <si>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</si>
  <si>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</si>
  <si>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</si>
  <si>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</si>
  <si>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</si>
  <si>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</si>
  <si>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</si>
  <si>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</si>
  <si>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</si>
  <si>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</si>
  <si>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</si>
  <si>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</si>
  <si>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</si>
  <si>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</si>
  <si>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</si>
  <si>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</si>
  <si>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</si>
  <si>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</si>
  <si>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</si>
  <si>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</si>
  <si>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</si>
  <si>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</si>
  <si>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</si>
  <si>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</si>
  <si>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</si>
  <si>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</si>
  <si>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</si>
  <si>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</si>
  <si>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</si>
  <si>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</si>
  <si>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</si>
  <si>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</si>
  <si>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</si>
  <si>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</si>
  <si>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</si>
  <si>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</si>
  <si>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</si>
  <si>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</si>
  <si>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</si>
  <si>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</si>
  <si>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</si>
  <si>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</si>
  <si>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</si>
  <si>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</si>
  <si>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</si>
  <si>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</si>
  <si>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</si>
  <si>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</si>
  <si>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</si>
  <si>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</si>
  <si>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</si>
  <si>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</si>
  <si>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</si>
  <si>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</si>
  <si>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</si>
  <si>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</si>
  <si>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</si>
  <si>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</si>
  <si>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</si>
  <si>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</si>
  <si>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</si>
  <si>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</si>
  <si>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</si>
  <si>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</si>
  <si>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</si>
  <si>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</si>
  <si>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</si>
  <si>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</si>
  <si>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</si>
  <si>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</si>
  <si>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</si>
  <si>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</si>
  <si>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</si>
  <si>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</si>
  <si>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</si>
  <si>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</si>
  <si>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</si>
  <si>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</si>
  <si>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</si>
  <si>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</si>
  <si>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</si>
  <si>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</si>
  <si>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</si>
  <si>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</si>
  <si>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</si>
  <si>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</si>
  <si>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</si>
  <si>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</si>
  <si>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</si>
  <si>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</si>
  <si>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</si>
  <si>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</si>
  <si>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</si>
  <si>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</si>
  <si>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</si>
  <si>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</si>
  <si>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</si>
  <si>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</si>
  <si>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</si>
  <si>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</si>
  <si>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</si>
  <si>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</si>
  <si>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</si>
  <si>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</si>
  <si>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</si>
  <si>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</si>
  <si>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</si>
  <si>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</si>
  <si>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</si>
  <si>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</si>
  <si>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</si>
  <si>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</si>
  <si>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</si>
  <si>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</si>
  <si>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</si>
  <si>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</si>
  <si>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</si>
  <si>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</si>
  <si>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</si>
  <si>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</si>
  <si>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</si>
  <si>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</si>
  <si>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</si>
  <si>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</si>
  <si>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</si>
  <si>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</si>
  <si>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</si>
  <si>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</si>
  <si>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</si>
  <si>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</si>
  <si>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</si>
  <si>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</si>
  <si>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</si>
  <si>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</si>
  <si>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</si>
  <si>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</si>
  <si>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</si>
  <si>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</si>
  <si>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</si>
  <si>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</si>
  <si>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</si>
  <si>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</si>
  <si>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</si>
  <si>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</si>
  <si>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</si>
  <si>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</si>
  <si>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</si>
  <si>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</si>
  <si>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</si>
  <si>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</si>
  <si>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</si>
  <si>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</si>
  <si>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</si>
  <si>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</si>
  <si>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</si>
  <si>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</si>
  <si>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</si>
  <si>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</si>
  <si>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</si>
  <si>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</si>
  <si>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</si>
  <si>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</si>
  <si>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</si>
  <si>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</si>
  <si>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</si>
  <si>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</si>
  <si>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</si>
  <si>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</si>
  <si>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</si>
  <si>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</si>
  <si>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</si>
  <si>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</si>
  <si>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</si>
  <si>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</si>
  <si>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</si>
  <si>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</si>
  <si>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</si>
  <si>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</si>
  <si>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</si>
  <si>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</si>
  <si>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</si>
  <si>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</si>
  <si>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</si>
  <si>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</si>
  <si>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</si>
  <si>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</si>
  <si>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</si>
  <si>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</si>
  <si>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</si>
  <si>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</si>
  <si>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</si>
  <si>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</si>
  <si>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</si>
  <si>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</si>
  <si>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</si>
  <si>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</si>
  <si>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</si>
  <si>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</si>
  <si>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</si>
  <si>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</si>
  <si>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</si>
  <si>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</si>
  <si>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</si>
  <si>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</si>
  <si>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</si>
  <si>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</si>
  <si>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</si>
  <si>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</si>
  <si>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</si>
  <si>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</si>
  <si>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</si>
  <si>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</si>
  <si>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</si>
  <si>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</si>
  <si>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</si>
  <si>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</si>
  <si>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</si>
  <si>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</si>
  <si>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</si>
  <si>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</si>
  <si>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</si>
  <si>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</si>
  <si>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</si>
  <si>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</si>
  <si>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</si>
  <si>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</si>
  <si>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</si>
  <si>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</si>
  <si>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</si>
  <si>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</si>
  <si>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</si>
  <si>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</si>
  <si>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</si>
  <si>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</si>
  <si>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</si>
  <si>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</si>
  <si>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</si>
  <si>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</si>
  <si>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</si>
  <si>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</si>
  <si>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</si>
  <si>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</si>
  <si>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</si>
  <si>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</si>
  <si>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</si>
  <si>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</si>
  <si>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</si>
  <si>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</si>
  <si>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</si>
  <si>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</si>
  <si>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</si>
  <si>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</si>
  <si>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</si>
  <si>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</si>
  <si>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</si>
  <si>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</si>
  <si>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</si>
  <si>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</si>
  <si>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</si>
  <si>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</si>
  <si>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</si>
  <si>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</si>
  <si>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</si>
  <si>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</si>
  <si>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</si>
  <si>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</si>
  <si>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</si>
  <si>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</si>
  <si>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</si>
  <si>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</si>
  <si>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</si>
  <si>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</si>
  <si>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</si>
  <si>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</si>
  <si>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</si>
  <si>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</si>
  <si>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</si>
  <si>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</si>
  <si>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</si>
  <si>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</si>
  <si>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</si>
  <si>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</si>
  <si>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</si>
  <si>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</si>
  <si>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</si>
  <si>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</si>
  <si>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</si>
  <si>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</si>
  <si>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</si>
  <si>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</si>
  <si>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</si>
  <si>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</si>
  <si>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</si>
  <si>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</si>
  <si>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</si>
  <si>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</si>
  <si>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</si>
  <si>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</si>
  <si>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</si>
  <si>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</si>
  <si>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</si>
  <si>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</si>
  <si>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</si>
  <si>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</si>
  <si>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</si>
  <si>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</si>
  <si>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</si>
  <si>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</si>
  <si>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</si>
  <si>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</si>
  <si>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</si>
  <si>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</si>
  <si>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</si>
  <si>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</si>
  <si>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</si>
  <si>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</si>
  <si>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</si>
  <si>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</si>
  <si>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</si>
  <si>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</si>
  <si>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</si>
  <si>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</si>
  <si>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</si>
  <si>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</si>
  <si>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</si>
  <si>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</si>
  <si>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</si>
  <si>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</si>
  <si>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</si>
  <si>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</si>
  <si>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</si>
  <si>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</si>
  <si>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</si>
  <si>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</si>
  <si>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</si>
  <si>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</si>
  <si>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</si>
  <si>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</si>
  <si>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</si>
  <si>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</si>
  <si>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</si>
  <si>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</si>
  <si>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</si>
  <si>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</si>
  <si>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</si>
  <si>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</si>
  <si>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</si>
  <si>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</si>
  <si>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</si>
  <si>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</si>
  <si>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</si>
  <si>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</si>
  <si>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</si>
  <si>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</si>
  <si>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</si>
  <si>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</si>
  <si>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</si>
  <si>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</si>
  <si>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</si>
  <si>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</si>
  <si>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</si>
  <si>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</si>
  <si>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</si>
  <si>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</si>
  <si>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</si>
  <si>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</si>
  <si>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</si>
  <si>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</si>
  <si>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</si>
  <si>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</si>
  <si>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</si>
  <si>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</si>
  <si>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</si>
  <si>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</si>
  <si>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</si>
  <si>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</si>
  <si>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</si>
  <si>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</si>
  <si>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</si>
  <si>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</si>
  <si>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</si>
  <si>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</si>
  <si>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</si>
  <si>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</si>
  <si>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</si>
  <si>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</si>
  <si>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</si>
  <si>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</si>
  <si>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</si>
  <si>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</si>
  <si>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</si>
  <si>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</si>
  <si>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</si>
  <si>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</si>
  <si>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</si>
  <si>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</si>
  <si>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</si>
  <si>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</si>
  <si>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</si>
  <si>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</si>
  <si>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</si>
  <si>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</si>
  <si>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</si>
  <si>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</si>
  <si>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</si>
  <si>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</si>
  <si>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</si>
  <si>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</si>
  <si>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</si>
  <si>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</si>
  <si>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</si>
  <si>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</si>
  <si>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</si>
  <si>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</si>
  <si>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</si>
  <si>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</si>
  <si>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</si>
  <si>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</si>
  <si>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</si>
  <si>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</si>
  <si>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</si>
  <si>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</si>
  <si>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</si>
  <si>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</si>
  <si>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</si>
  <si>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</si>
  <si>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</si>
  <si>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</si>
  <si>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</si>
  <si>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</si>
  <si>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</si>
  <si>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</si>
  <si>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</si>
  <si>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</si>
  <si>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</si>
  <si>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</si>
  <si>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</si>
  <si>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</si>
  <si>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</si>
  <si>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</si>
  <si>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</si>
  <si>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</si>
  <si>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</si>
  <si>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</si>
  <si>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</si>
  <si>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</si>
  <si>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</si>
  <si>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</si>
  <si>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</si>
  <si>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</si>
  <si>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</si>
  <si>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</si>
  <si>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</si>
  <si>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</si>
  <si>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</si>
  <si>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</si>
  <si>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</si>
  <si>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</si>
  <si>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</si>
  <si>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</si>
  <si>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</si>
  <si>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</si>
  <si>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</si>
  <si>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</si>
  <si>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</si>
  <si>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</si>
  <si>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</si>
  <si>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</si>
  <si>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</si>
  <si>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</si>
  <si>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</si>
  <si>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</si>
  <si>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</si>
  <si>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</si>
  <si>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</si>
  <si>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</si>
  <si>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</si>
  <si>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</si>
  <si>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</si>
  <si>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</si>
  <si>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</si>
  <si>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</si>
  <si>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</si>
  <si>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</si>
  <si>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</si>
  <si>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</si>
  <si>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</si>
  <si>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</si>
  <si>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</si>
  <si>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</si>
  <si>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</si>
  <si>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</si>
  <si>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</si>
  <si>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</si>
  <si>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</si>
  <si>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</si>
  <si>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</si>
  <si>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</si>
  <si>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</si>
  <si>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</si>
  <si>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</si>
  <si>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</si>
  <si>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</si>
  <si>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</si>
  <si>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</si>
  <si>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</si>
  <si>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</si>
  <si>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</si>
  <si>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</si>
  <si>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</si>
  <si>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</si>
  <si>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</si>
  <si>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</si>
  <si>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</si>
  <si>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</si>
  <si>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</si>
  <si>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</si>
  <si>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</si>
  <si>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</si>
  <si>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</si>
  <si>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</si>
  <si>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</si>
  <si>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</si>
  <si>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</si>
  <si>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</si>
  <si>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</si>
  <si>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</si>
  <si>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</si>
  <si>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</si>
  <si>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</si>
  <si>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</si>
  <si>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</si>
  <si>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</si>
  <si>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</si>
  <si>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</si>
  <si>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</si>
  <si>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</si>
  <si>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</si>
  <si>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</si>
  <si>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</si>
  <si>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</si>
  <si>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</si>
  <si>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</si>
  <si>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</si>
  <si>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</si>
  <si>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</si>
  <si>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</si>
  <si>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</si>
  <si>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</si>
  <si>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</si>
  <si>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</si>
  <si>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</si>
  <si>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</si>
  <si>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</si>
  <si>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</si>
  <si>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</si>
  <si>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</si>
  <si>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</si>
  <si>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</si>
  <si>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</si>
  <si>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</si>
  <si>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</si>
  <si>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</si>
  <si>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</si>
  <si>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</si>
  <si>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</si>
  <si>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</si>
  <si>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</si>
  <si>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</si>
  <si>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</si>
  <si>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</si>
  <si>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</si>
  <si>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</si>
  <si>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</si>
  <si>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</si>
  <si>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</si>
  <si>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</si>
  <si>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</si>
  <si>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</si>
  <si>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</si>
  <si>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</si>
  <si>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</si>
  <si>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</si>
  <si>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</si>
  <si>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</si>
  <si>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</si>
  <si>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</si>
  <si>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</si>
  <si>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</si>
  <si>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</si>
  <si>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</si>
  <si>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</si>
  <si>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</si>
  <si>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</si>
  <si>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</si>
  <si>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</si>
  <si>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</si>
  <si>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</si>
  <si>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</si>
  <si>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</si>
  <si>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</si>
  <si>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</si>
  <si>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</si>
  <si>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</si>
  <si>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</si>
  <si>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</si>
  <si>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</si>
  <si>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</si>
  <si>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</si>
  <si>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</si>
  <si>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</si>
  <si>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</si>
  <si>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</si>
  <si>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</si>
  <si>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</si>
  <si>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</si>
  <si>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</si>
  <si>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</si>
  <si>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</si>
  <si>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</si>
  <si>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</si>
  <si>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</si>
  <si>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</si>
  <si>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</si>
  <si>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</si>
  <si>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</si>
  <si>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</si>
  <si>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</si>
  <si>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</si>
  <si>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</si>
  <si>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</si>
  <si>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</si>
  <si>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</si>
  <si>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</si>
  <si>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</si>
  <si>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</si>
  <si>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</si>
  <si>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</si>
  <si>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</si>
  <si>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</si>
  <si>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</si>
  <si>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</si>
  <si>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</si>
  <si>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</si>
  <si>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</si>
  <si>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</si>
  <si>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</si>
  <si>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</si>
  <si>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</si>
  <si>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</si>
  <si>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</si>
  <si>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</si>
  <si>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</si>
  <si>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</si>
  <si>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</si>
  <si>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</si>
  <si>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</si>
  <si>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</si>
  <si>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</si>
  <si>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</si>
  <si>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</si>
  <si>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</si>
  <si>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</si>
  <si>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</si>
  <si>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</si>
  <si>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</si>
  <si>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</si>
  <si>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</si>
  <si>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</si>
  <si>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</si>
  <si>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</si>
  <si>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</si>
  <si>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</si>
  <si>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</si>
  <si>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</si>
  <si>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</si>
  <si>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</si>
  <si>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</si>
  <si>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</si>
  <si>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</si>
  <si>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</si>
  <si>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</si>
  <si>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</si>
  <si>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</si>
  <si>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</si>
  <si>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</si>
  <si>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</si>
  <si>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</si>
  <si>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</si>
  <si>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</si>
  <si>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</si>
  <si>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</si>
  <si>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</si>
  <si>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</si>
  <si>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</si>
  <si>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</si>
  <si>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</si>
  <si>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</si>
  <si>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</si>
  <si>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</si>
  <si>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</si>
  <si>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</si>
  <si>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</si>
  <si>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</si>
  <si>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</si>
  <si>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</si>
  <si>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</si>
  <si>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</si>
  <si>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</si>
  <si>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</si>
  <si>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</si>
  <si>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</si>
  <si>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</si>
  <si>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</si>
  <si>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</si>
  <si>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</si>
  <si>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</si>
  <si>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</si>
  <si>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</si>
  <si>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</si>
  <si>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</si>
  <si>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</si>
  <si>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</si>
  <si>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</si>
  <si>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</si>
  <si>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</si>
  <si>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</si>
  <si>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</si>
  <si>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</si>
  <si>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</si>
  <si>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</si>
  <si>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</si>
  <si>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</si>
  <si>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</si>
  <si>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</si>
  <si>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</si>
  <si>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</si>
  <si>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</si>
  <si>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</si>
  <si>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</si>
  <si>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</si>
  <si>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</si>
  <si>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</si>
  <si>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</si>
  <si>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</si>
  <si>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</si>
  <si>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</si>
  <si>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</si>
  <si>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</si>
  <si>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</si>
  <si>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</si>
  <si>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</si>
  <si>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</si>
  <si>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</si>
  <si>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</si>
  <si>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</si>
  <si>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</si>
  <si>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</si>
  <si>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</si>
  <si>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</si>
  <si>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</si>
  <si>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</si>
  <si>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</si>
  <si>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</si>
  <si>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</si>
  <si>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</si>
  <si>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</si>
  <si>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</si>
  <si>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</si>
  <si>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</si>
  <si>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</si>
  <si>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</si>
  <si>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</si>
  <si>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</si>
  <si>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</si>
  <si>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</si>
  <si>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</si>
  <si>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</si>
  <si>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</si>
  <si>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</si>
  <si>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</si>
  <si>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</si>
  <si>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</si>
  <si>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</si>
  <si>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</si>
  <si>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</si>
  <si>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</si>
  <si>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</si>
  <si>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</si>
  <si>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</si>
  <si>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</si>
  <si>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</si>
  <si>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</si>
  <si>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</si>
  <si>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</si>
  <si>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</si>
  <si>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</si>
  <si>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</si>
  <si>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</si>
  <si>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</si>
  <si>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</si>
  <si>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</si>
  <si>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</si>
  <si>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</si>
  <si>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</si>
  <si>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</si>
  <si>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</si>
  <si>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</si>
  <si>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</si>
  <si>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</si>
  <si>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</si>
  <si>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</si>
  <si>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</si>
  <si>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</si>
  <si>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</si>
  <si>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</si>
  <si>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</si>
  <si>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</si>
  <si>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</si>
  <si>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</si>
  <si>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</si>
  <si>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</si>
  <si>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</si>
  <si>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</si>
  <si>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</si>
  <si>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</si>
  <si>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</si>
  <si>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</si>
  <si>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</si>
  <si>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</si>
  <si>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</si>
  <si>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</si>
  <si>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</si>
  <si>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</si>
  <si>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</si>
  <si>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</si>
  <si>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</si>
  <si>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</si>
  <si>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</si>
  <si>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</si>
  <si>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</si>
  <si>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</si>
  <si>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</si>
  <si>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</si>
  <si>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</si>
  <si>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</si>
  <si>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</si>
  <si>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</si>
  <si>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</si>
  <si>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</si>
  <si>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</si>
  <si>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</si>
  <si>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</si>
  <si>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</si>
  <si>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</si>
  <si>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</si>
  <si>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</si>
  <si>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</si>
  <si>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</si>
  <si>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</si>
  <si>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</si>
  <si>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</si>
  <si>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</si>
  <si>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</si>
  <si>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</si>
  <si>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</si>
  <si>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</si>
  <si>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</si>
  <si>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</si>
  <si>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</si>
  <si>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</si>
  <si>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</si>
  <si>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</si>
  <si>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</si>
  <si>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</si>
  <si>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</si>
  <si>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</si>
  <si>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</si>
  <si>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</si>
  <si>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</si>
  <si>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</si>
  <si>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</si>
  <si>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</si>
  <si>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</si>
  <si>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</si>
  <si>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</si>
  <si>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</si>
  <si>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</si>
  <si>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</si>
  <si>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</si>
  <si>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</si>
  <si>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</si>
  <si>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</si>
  <si>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</si>
  <si>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</si>
  <si>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</si>
  <si>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</si>
  <si>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</si>
  <si>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</si>
  <si>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</si>
  <si>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</si>
  <si>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</si>
  <si>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</si>
  <si>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</si>
  <si>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</si>
  <si>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</si>
  <si>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</si>
  <si>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</si>
  <si>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</si>
  <si>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</si>
  <si>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</si>
  <si>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</si>
  <si>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</si>
  <si>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</si>
  <si>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</si>
  <si>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</si>
  <si>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</si>
  <si>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</si>
  <si>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</si>
  <si>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</si>
  <si>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</si>
  <si>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</si>
  <si>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</si>
  <si>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</si>
  <si>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</si>
  <si>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</si>
  <si>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</si>
  <si>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</si>
  <si>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</si>
  <si>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</si>
  <si>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</si>
  <si>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</si>
  <si>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</si>
  <si>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</si>
  <si>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</si>
  <si>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</si>
  <si>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</si>
  <si>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</si>
  <si>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</si>
  <si>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</si>
  <si>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</si>
  <si>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</si>
  <si>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</si>
  <si>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</si>
  <si>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</si>
  <si>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</si>
  <si>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</si>
  <si>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</si>
  <si>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</si>
  <si>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</si>
  <si>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</si>
  <si>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</si>
  <si>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</si>
  <si>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</si>
  <si>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</si>
  <si>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</si>
  <si>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</si>
  <si>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</si>
  <si>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</si>
  <si>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</si>
  <si>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</si>
  <si>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</si>
  <si>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</si>
  <si>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</si>
  <si>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</si>
  <si>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</si>
  <si>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</si>
  <si>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</si>
  <si>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</si>
  <si>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</si>
  <si>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</si>
  <si>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</si>
  <si>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</si>
  <si>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</si>
  <si>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</si>
  <si>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</si>
  <si>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</si>
  <si>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</si>
  <si>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</si>
  <si>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</si>
  <si>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</si>
  <si>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</si>
  <si>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</si>
  <si>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</si>
  <si>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</si>
  <si>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</si>
  <si>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</si>
  <si>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</si>
  <si>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</si>
  <si>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</si>
  <si>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</si>
  <si>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</si>
  <si>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</si>
  <si>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</si>
  <si>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</si>
  <si>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</si>
  <si>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</si>
  <si>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</si>
  <si>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</si>
  <si>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</si>
  <si>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</si>
  <si>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</si>
  <si>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</si>
  <si>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</si>
  <si>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</si>
  <si>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</si>
  <si>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</si>
  <si>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</si>
  <si>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</si>
  <si>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</si>
  <si>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</si>
  <si>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</si>
  <si>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</si>
  <si>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</si>
  <si>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</si>
  <si>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</si>
  <si>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</si>
  <si>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</si>
  <si>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</si>
  <si>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</si>
  <si>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</si>
  <si>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</si>
  <si>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</si>
  <si>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</si>
  <si>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</si>
  <si>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</si>
  <si>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</si>
  <si>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</si>
  <si>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</si>
  <si>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</si>
  <si>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</si>
  <si>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</si>
  <si>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</si>
  <si>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</si>
  <si>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</si>
  <si>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</si>
  <si>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</si>
  <si>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</si>
  <si>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</si>
  <si>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</si>
  <si>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</si>
  <si>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</si>
  <si>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</si>
  <si>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</si>
  <si>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</si>
  <si>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</si>
  <si>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</si>
  <si>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</si>
  <si>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</si>
  <si>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</si>
  <si>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</si>
  <si>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</si>
  <si>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</si>
  <si>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</si>
  <si>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</si>
  <si>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</si>
  <si>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</si>
  <si>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</si>
  <si>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</si>
  <si>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</si>
  <si>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</si>
  <si>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</si>
  <si>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</si>
  <si>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</si>
  <si>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</si>
  <si>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</si>
  <si>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</si>
  <si>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</si>
  <si>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</si>
  <si>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</si>
  <si>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</si>
  <si>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</si>
  <si>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</si>
  <si>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</si>
  <si>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</si>
  <si>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</si>
  <si>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</si>
  <si>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</si>
  <si>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</si>
  <si>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</si>
  <si>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</si>
  <si>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</si>
  <si>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</si>
  <si>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</si>
  <si>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</si>
  <si>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</si>
  <si>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</si>
  <si>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</si>
  <si>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</si>
  <si>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</si>
  <si>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</si>
  <si>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</si>
  <si>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</si>
  <si>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</si>
  <si>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</si>
  <si>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</si>
  <si>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</si>
  <si>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</si>
  <si>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</si>
  <si>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</si>
  <si>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</si>
  <si>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</si>
  <si>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</si>
  <si>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</si>
  <si>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</si>
  <si>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</si>
  <si>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</si>
  <si>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</si>
  <si>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</si>
  <si>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</si>
  <si>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</si>
  <si>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</si>
  <si>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</si>
  <si>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</si>
  <si>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</si>
  <si>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</si>
  <si>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</si>
  <si>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</si>
  <si>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</si>
  <si>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</si>
  <si>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</si>
  <si>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</si>
  <si>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</si>
  <si>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</si>
  <si>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</si>
  <si>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</si>
  <si>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</si>
  <si>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</si>
  <si>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</si>
  <si>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</si>
  <si>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</si>
  <si>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</si>
  <si>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</si>
  <si>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</si>
  <si>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</si>
  <si>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</si>
  <si>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</si>
  <si>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</si>
  <si>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</si>
  <si>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</si>
  <si>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</si>
  <si>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</si>
  <si>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</si>
  <si>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</si>
  <si>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</si>
  <si>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</si>
  <si>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</si>
  <si>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</si>
  <si>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</si>
  <si>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</si>
  <si>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</si>
  <si>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</si>
  <si>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</si>
  <si>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</si>
  <si>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</si>
  <si>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</si>
  <si>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</si>
  <si>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</si>
  <si>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</si>
  <si>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</si>
  <si>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</si>
  <si>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</si>
  <si>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</si>
  <si>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</si>
  <si>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</si>
  <si>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</si>
  <si>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</si>
  <si>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</si>
  <si>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</si>
  <si>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</si>
  <si>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</si>
  <si>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</si>
  <si>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</si>
  <si>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</si>
  <si>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</si>
  <si>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</si>
  <si>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</si>
  <si>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</si>
  <si>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</si>
  <si>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</si>
  <si>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</si>
  <si>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</si>
  <si>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</si>
  <si>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</si>
  <si>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</si>
  <si>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</si>
  <si>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</si>
  <si>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</si>
  <si>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</si>
  <si>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</si>
  <si>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</si>
  <si>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</si>
  <si>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</si>
  <si>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</si>
  <si>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</si>
  <si>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</si>
  <si>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</si>
  <si>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</si>
  <si>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</si>
  <si>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</si>
  <si>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</si>
  <si>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</si>
  <si>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</si>
  <si>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</si>
  <si>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</si>
  <si>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</si>
  <si>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</si>
  <si>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</si>
  <si>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</si>
  <si>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</si>
  <si>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</si>
  <si>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</si>
  <si>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</si>
  <si>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</si>
  <si>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</si>
  <si>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</si>
  <si>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</si>
  <si>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</si>
  <si>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</si>
  <si>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</si>
  <si>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</si>
  <si>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</si>
  <si>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</si>
  <si>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</si>
  <si>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</si>
  <si>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</si>
  <si>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</si>
  <si>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</si>
  <si>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</si>
  <si>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</si>
  <si>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</si>
  <si>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</si>
  <si>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</si>
  <si>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</si>
  <si>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</si>
  <si>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</si>
  <si>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</si>
  <si>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</si>
  <si>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</si>
  <si>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</si>
  <si>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</si>
  <si>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</si>
  <si>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</si>
  <si>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</si>
  <si>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</si>
  <si>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</si>
  <si>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</si>
  <si>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</si>
  <si>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</si>
  <si>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</si>
  <si>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</si>
  <si>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</si>
  <si>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</si>
  <si>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</si>
  <si>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</si>
  <si>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</si>
  <si>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</si>
  <si>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</si>
  <si>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</si>
  <si>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</si>
  <si>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</si>
  <si>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</si>
  <si>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</si>
  <si>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</si>
  <si>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</si>
  <si>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</si>
  <si>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</si>
  <si>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</si>
  <si>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</si>
  <si>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</si>
  <si>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</si>
  <si>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</si>
  <si>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</si>
  <si>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</si>
  <si>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</si>
  <si>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</si>
  <si>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</si>
  <si>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</si>
  <si>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</si>
  <si>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</si>
  <si>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</si>
  <si>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</si>
  <si>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</si>
  <si>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</si>
  <si>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</si>
  <si>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</si>
  <si>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</si>
  <si>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</si>
  <si>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</si>
  <si>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</si>
  <si>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</si>
  <si>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</si>
  <si>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</si>
  <si>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</si>
  <si>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</si>
  <si>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</si>
  <si>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</si>
  <si>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</si>
  <si>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</si>
  <si>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</si>
  <si>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</si>
  <si>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</si>
  <si>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</si>
  <si>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</si>
  <si>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</si>
  <si>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</si>
  <si>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</si>
  <si>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</si>
  <si>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</si>
  <si>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</si>
  <si>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</si>
  <si>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</si>
  <si>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</si>
  <si>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</si>
  <si>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</si>
  <si>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</si>
  <si>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</si>
  <si>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</si>
  <si>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</si>
  <si>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</si>
  <si>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</si>
  <si>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</si>
  <si>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</si>
  <si>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</si>
  <si>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</si>
  <si>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</si>
  <si>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</si>
  <si>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</si>
  <si>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</si>
  <si>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</si>
  <si>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</si>
  <si>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</si>
  <si>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</si>
  <si>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</si>
  <si>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</si>
  <si>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</si>
  <si>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</si>
  <si>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</si>
  <si>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</si>
  <si>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</si>
  <si>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</si>
  <si>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</si>
  <si>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</si>
  <si>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</si>
  <si>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</si>
  <si>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</si>
  <si>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</si>
  <si>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</si>
  <si>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</si>
  <si>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</si>
  <si>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</si>
  <si>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</si>
  <si>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</si>
  <si>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</si>
  <si>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</si>
  <si>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</si>
  <si>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</si>
  <si>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</si>
  <si>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</si>
  <si>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</si>
  <si>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</si>
  <si>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</si>
  <si>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</si>
  <si>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</si>
  <si>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</si>
  <si>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</si>
  <si>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</si>
  <si>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</si>
  <si>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</si>
  <si>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</si>
  <si>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</si>
  <si>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</si>
  <si>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</si>
  <si>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</si>
  <si>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</si>
  <si>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</si>
  <si>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</si>
  <si>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</si>
  <si>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</si>
  <si>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</si>
  <si>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</si>
  <si>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</si>
  <si>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</si>
  <si>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</si>
  <si>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</si>
  <si>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</si>
  <si>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</si>
  <si>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</si>
  <si>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</si>
  <si>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</si>
  <si>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</si>
  <si>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</si>
  <si>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</si>
  <si>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</si>
  <si>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</si>
  <si>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</si>
  <si>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</si>
  <si>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</si>
  <si>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</si>
  <si>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</si>
  <si>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</si>
  <si>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</si>
  <si>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</si>
  <si>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</si>
  <si>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</si>
  <si>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</si>
  <si>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</si>
  <si>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</si>
  <si>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</si>
  <si>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</si>
  <si>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</si>
  <si>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</si>
  <si>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</si>
  <si>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</si>
  <si>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</si>
  <si>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</si>
  <si>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</si>
  <si>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</si>
  <si>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</si>
  <si>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</si>
  <si>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</si>
  <si>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</si>
  <si>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</si>
  <si>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</si>
  <si>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</si>
  <si>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</si>
  <si>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</si>
  <si>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</si>
  <si>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</si>
  <si>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</si>
  <si>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</si>
  <si>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</si>
  <si>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</si>
  <si>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</si>
  <si>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</si>
  <si>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</si>
  <si>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</si>
  <si>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</si>
  <si>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</si>
  <si>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</si>
  <si>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</si>
  <si>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</si>
  <si>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</si>
  <si>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</si>
  <si>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</si>
  <si>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</si>
  <si>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</si>
  <si>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</si>
  <si>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</si>
  <si>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</si>
  <si>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</si>
  <si>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</si>
  <si>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</si>
  <si>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</si>
  <si>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</si>
  <si>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</si>
  <si>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</si>
  <si>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</si>
  <si>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</si>
  <si>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</si>
  <si>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</si>
  <si>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</si>
  <si>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</si>
  <si>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</si>
  <si>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</si>
  <si>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</si>
  <si>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</si>
  <si>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</si>
  <si>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</si>
  <si>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</si>
  <si>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</si>
  <si>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</si>
  <si>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</si>
  <si>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</si>
  <si>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</si>
  <si>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</si>
  <si>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</si>
  <si>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</si>
  <si>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</si>
  <si>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</si>
  <si>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</si>
  <si>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</si>
  <si>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</si>
  <si>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</si>
  <si>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</si>
  <si>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</si>
  <si>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</si>
  <si>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</si>
  <si>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</si>
  <si>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</si>
  <si>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</si>
  <si>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</si>
  <si>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</si>
  <si>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</si>
  <si>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</si>
  <si>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</si>
  <si>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</si>
  <si>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</si>
  <si>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</si>
  <si>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</si>
  <si>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</si>
  <si>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</si>
  <si>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</si>
  <si>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</si>
  <si>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</si>
  <si>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</si>
  <si>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</si>
  <si>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</si>
  <si>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</si>
  <si>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</si>
  <si>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</si>
  <si>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</si>
  <si>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</si>
  <si>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</si>
  <si>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</si>
  <si>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</si>
  <si>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</si>
  <si>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</si>
  <si>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</si>
  <si>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</si>
  <si>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</si>
  <si>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</si>
  <si>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</si>
  <si>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</si>
  <si>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</si>
  <si>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</si>
  <si>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</si>
  <si>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</si>
  <si>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</si>
  <si>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</si>
  <si>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</si>
  <si>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</si>
  <si>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</si>
  <si>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</si>
  <si>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</si>
  <si>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</si>
  <si>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</si>
  <si>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</si>
  <si>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</si>
  <si>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</si>
  <si>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</si>
  <si>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</si>
  <si>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</si>
  <si>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</si>
  <si>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</si>
  <si>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</si>
  <si>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</si>
  <si>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</si>
  <si>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</si>
  <si>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</si>
  <si>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</si>
  <si>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</si>
  <si>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</si>
  <si>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</si>
  <si>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</si>
  <si>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</si>
  <si>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</si>
  <si>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</si>
  <si>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</si>
  <si>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</si>
  <si>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</si>
  <si>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</si>
  <si>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</si>
  <si>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</si>
  <si>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</si>
  <si>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</si>
  <si>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</si>
  <si>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</si>
  <si>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</si>
  <si>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</si>
  <si>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</si>
  <si>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</si>
  <si>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</si>
  <si>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</si>
  <si>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</si>
  <si>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</si>
  <si>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</si>
  <si>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</si>
  <si>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</si>
  <si>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</si>
  <si>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</si>
  <si>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</si>
  <si>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</si>
  <si>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</si>
  <si>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</si>
  <si>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</si>
  <si>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</si>
  <si>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</si>
  <si>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</si>
  <si>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</si>
  <si>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</si>
  <si>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</si>
  <si>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</si>
  <si>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</si>
  <si>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</si>
  <si>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</si>
  <si>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</si>
  <si>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</si>
  <si>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</si>
  <si>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</si>
  <si>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</si>
  <si>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</si>
  <si>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</si>
  <si>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</si>
  <si>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</si>
  <si>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</si>
  <si>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</si>
  <si>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</si>
  <si>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</si>
  <si>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</si>
  <si>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</si>
  <si>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</si>
  <si>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</si>
  <si>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</si>
  <si>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</si>
  <si>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</si>
  <si>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</si>
  <si>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</si>
  <si>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</si>
  <si>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</si>
  <si>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</si>
  <si>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</si>
  <si>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</si>
  <si>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</si>
  <si>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</si>
  <si>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</si>
  <si>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</si>
  <si>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</si>
  <si>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</si>
  <si>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</si>
  <si>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</si>
  <si>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</si>
  <si>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</si>
  <si>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</si>
  <si>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</si>
  <si>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</si>
  <si>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</si>
  <si>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</si>
  <si>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</si>
  <si>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</si>
  <si>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</si>
  <si>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</si>
  <si>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</si>
  <si>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</si>
  <si>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</si>
  <si>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</si>
  <si>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</si>
  <si>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</si>
  <si>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</si>
  <si>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</si>
  <si>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</si>
  <si>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</si>
  <si>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</si>
  <si>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</si>
  <si>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</si>
  <si>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</si>
  <si>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</si>
  <si>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</si>
  <si>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</si>
  <si>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</si>
  <si>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</si>
  <si>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</si>
  <si>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</si>
  <si>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</si>
  <si>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</si>
  <si>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</si>
  <si>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</si>
  <si>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</si>
  <si>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</si>
  <si>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</si>
  <si>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</si>
  <si>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</si>
  <si>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</si>
  <si>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</si>
  <si>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</si>
  <si>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</si>
  <si>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</si>
  <si>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</si>
  <si>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</si>
  <si>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</si>
  <si>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</si>
  <si>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</si>
  <si>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</si>
  <si>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</si>
  <si>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</si>
  <si>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</si>
  <si>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</si>
  <si>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</si>
  <si>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</si>
  <si>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</si>
  <si>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</si>
  <si>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</si>
  <si>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</si>
  <si>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</si>
  <si>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</si>
  <si>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</si>
  <si>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</si>
  <si>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</si>
  <si>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</si>
  <si>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</si>
  <si>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</si>
  <si>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</si>
  <si>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</si>
  <si>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</si>
  <si>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</si>
  <si>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</si>
  <si>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</si>
  <si>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</si>
  <si>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</si>
  <si>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</si>
  <si>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</si>
  <si>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</si>
  <si>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</si>
  <si>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</si>
  <si>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</si>
  <si>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</si>
  <si>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</si>
  <si>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</si>
  <si>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</si>
  <si>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</si>
  <si>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</si>
  <si>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</si>
  <si>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</si>
  <si>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</si>
  <si>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</si>
  <si>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</si>
  <si>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</si>
  <si>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</si>
  <si>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</si>
  <si>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</si>
  <si>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</si>
  <si>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</si>
  <si>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</si>
  <si>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</si>
  <si>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</si>
  <si>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</si>
  <si>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</si>
  <si>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</si>
  <si>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</si>
  <si>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</si>
  <si>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</si>
  <si>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</si>
  <si>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</si>
  <si>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</si>
  <si>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</si>
  <si>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</si>
  <si>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</si>
  <si>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</si>
  <si>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</si>
  <si>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</si>
  <si>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</si>
  <si>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</si>
  <si>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</si>
  <si>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</si>
  <si>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</si>
  <si>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</si>
  <si>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</si>
  <si>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</si>
  <si>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</si>
  <si>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</si>
  <si>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</si>
  <si>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</si>
  <si>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</si>
  <si>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</si>
  <si>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</si>
  <si>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</si>
  <si>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</si>
  <si>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</si>
  <si>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</si>
  <si>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</si>
  <si>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</si>
  <si>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</si>
  <si>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</si>
  <si>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</si>
  <si>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</si>
  <si>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</si>
  <si>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</si>
  <si>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</si>
  <si>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</si>
  <si>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</si>
  <si>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</si>
  <si>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</si>
  <si>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</si>
  <si>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</si>
  <si>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</si>
  <si>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</si>
  <si>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</si>
  <si>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</si>
  <si>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</si>
  <si>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</si>
  <si>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</si>
  <si>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</si>
  <si>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</si>
  <si>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</si>
  <si>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</si>
  <si>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</si>
  <si>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</si>
  <si>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</si>
  <si>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</si>
  <si>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</si>
  <si>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</si>
  <si>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</si>
  <si>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</si>
  <si>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</si>
  <si>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</si>
  <si>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</si>
  <si>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</si>
  <si>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</si>
  <si>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</si>
  <si>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</si>
  <si>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</si>
  <si>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</si>
  <si>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</si>
  <si>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</si>
  <si>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</si>
  <si>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</si>
  <si>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</si>
  <si>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</si>
  <si>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</si>
  <si>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</si>
  <si>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</si>
  <si>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</si>
  <si>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</si>
  <si>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</si>
  <si>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</si>
  <si>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</si>
  <si>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</si>
  <si>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</si>
  <si>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</si>
  <si>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</si>
  <si>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</si>
  <si>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</si>
  <si>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</si>
  <si>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</si>
  <si>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</si>
  <si>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</si>
  <si>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</si>
  <si>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</si>
  <si>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</si>
  <si>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</si>
  <si>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</si>
  <si>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</si>
  <si>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</si>
  <si>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</si>
  <si>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</si>
  <si>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</si>
  <si>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</si>
  <si>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</si>
  <si>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</si>
  <si>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</si>
  <si>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</si>
  <si>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</si>
  <si>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</si>
  <si>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</si>
  <si>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</si>
  <si>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</si>
  <si>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</si>
  <si>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</si>
  <si>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</si>
  <si>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</si>
  <si>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</si>
  <si>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</si>
  <si>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</si>
  <si>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</si>
  <si>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</si>
  <si>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</si>
  <si>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</si>
  <si>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</si>
  <si>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</si>
  <si>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</si>
  <si>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</si>
  <si>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</si>
  <si>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</si>
  <si>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</si>
  <si>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</si>
  <si>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</si>
  <si>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</si>
  <si>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</si>
  <si>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</si>
  <si>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</si>
  <si>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</si>
  <si>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</si>
  <si>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</si>
  <si>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</si>
  <si>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</si>
  <si>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</si>
  <si>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</si>
  <si>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</si>
  <si>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</si>
  <si>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</si>
  <si>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</si>
  <si>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</si>
  <si>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</si>
  <si>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</si>
  <si>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</si>
  <si>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</si>
  <si>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</si>
  <si>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</si>
  <si>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</si>
  <si>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</si>
  <si>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</si>
  <si>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</si>
  <si>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</si>
  <si>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</si>
  <si>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</si>
  <si>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</si>
  <si>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</si>
  <si>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</si>
  <si>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</si>
  <si>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</si>
  <si>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</si>
  <si>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</si>
  <si>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</si>
  <si>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</si>
  <si>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</si>
  <si>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</si>
  <si>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</si>
  <si>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</si>
  <si>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</si>
  <si>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</si>
  <si>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</si>
  <si>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</si>
  <si>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</si>
  <si>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</si>
  <si>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</si>
  <si>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</si>
  <si>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</si>
  <si>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</si>
  <si>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</si>
  <si>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</si>
  <si>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</si>
  <si>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</si>
  <si>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</si>
  <si>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</si>
  <si>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</si>
  <si>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</si>
  <si>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</si>
  <si>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</si>
  <si>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</si>
  <si>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</si>
  <si>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</si>
  <si>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</si>
  <si>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</si>
  <si>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</si>
  <si>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</si>
  <si>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</si>
  <si>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</si>
  <si>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</si>
  <si>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</si>
  <si>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</si>
  <si>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</si>
  <si>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</si>
  <si>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</si>
  <si>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</si>
  <si>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</si>
  <si>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</si>
  <si>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</si>
  <si>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</si>
  <si>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</si>
  <si>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</si>
  <si>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</si>
  <si>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</si>
  <si>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</si>
  <si>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</si>
  <si>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</si>
  <si>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</si>
  <si>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</si>
  <si>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</si>
  <si>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</si>
  <si>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</si>
  <si>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</si>
  <si>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</si>
  <si>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</si>
  <si>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</si>
  <si>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</si>
  <si>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</si>
  <si>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</si>
  <si>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</si>
  <si>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</si>
  <si>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</si>
  <si>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</si>
  <si>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</si>
  <si>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</si>
  <si>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</si>
  <si>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</si>
  <si>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</si>
  <si>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</si>
  <si>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</si>
  <si>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</si>
  <si>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</si>
  <si>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</si>
  <si>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</si>
  <si>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</si>
  <si>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</si>
  <si>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</si>
  <si>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</si>
  <si>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</si>
  <si>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</si>
  <si>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</si>
  <si>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</si>
  <si>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</si>
  <si>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</si>
  <si>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</si>
  <si>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</si>
  <si>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</si>
  <si>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</si>
  <si>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</si>
  <si>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</si>
  <si>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</si>
  <si>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</si>
  <si>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</si>
  <si>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</si>
  <si>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</si>
  <si>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</si>
  <si>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</si>
  <si>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</si>
  <si>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</si>
  <si>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</si>
  <si>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</si>
  <si>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</si>
  <si>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</si>
  <si>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</si>
  <si>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</si>
  <si>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</si>
  <si>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</si>
  <si>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</si>
  <si>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</si>
  <si>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</si>
  <si>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</si>
  <si>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</si>
  <si>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</si>
  <si>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</si>
  <si>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</si>
  <si>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</si>
  <si>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</si>
  <si>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</si>
  <si>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</si>
  <si>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</si>
  <si>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</si>
  <si>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</si>
  <si>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</si>
  <si>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</si>
  <si>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</si>
  <si>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</si>
  <si>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</si>
  <si>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</si>
  <si>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</si>
  <si>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</si>
  <si>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</si>
  <si>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</si>
  <si>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</si>
  <si>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</si>
  <si>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</si>
  <si>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</si>
  <si>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</si>
  <si>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</si>
  <si>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</si>
  <si>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</si>
  <si>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</si>
  <si>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</si>
  <si>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</si>
  <si>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</si>
  <si>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</si>
  <si>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</si>
  <si>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</si>
  <si>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</si>
  <si>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</si>
  <si>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</si>
  <si>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</si>
  <si>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</si>
  <si>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</si>
  <si>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</si>
  <si>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</si>
  <si>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</si>
  <si>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</si>
  <si>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</si>
  <si>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</si>
  <si>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</si>
  <si>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</si>
  <si>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</si>
  <si>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</si>
  <si>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</si>
  <si>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</si>
  <si>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</si>
  <si>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</si>
  <si>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</si>
  <si>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</si>
  <si>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</si>
  <si>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</si>
  <si>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</si>
  <si>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</si>
  <si>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</si>
  <si>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</si>
  <si>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</si>
  <si>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</si>
  <si>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</si>
  <si>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</si>
  <si>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</si>
  <si>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</si>
  <si>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</si>
  <si>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</si>
  <si>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</si>
  <si>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</si>
  <si>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</si>
  <si>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</si>
  <si>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</si>
  <si>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</si>
  <si>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</si>
  <si>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</si>
  <si>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</si>
  <si>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</si>
  <si>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</si>
  <si>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</si>
  <si>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</si>
  <si>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</si>
  <si>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</si>
  <si>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</si>
  <si>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</si>
  <si>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</si>
  <si>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</si>
  <si>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</si>
  <si>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</si>
  <si>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</si>
  <si>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</si>
  <si>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</si>
  <si>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</si>
  <si>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</si>
  <si>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</si>
  <si>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</si>
  <si>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</si>
  <si>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</si>
  <si>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</si>
  <si>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</si>
  <si>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</si>
  <si>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</si>
  <si>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</si>
  <si>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</si>
  <si>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</si>
  <si>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</si>
  <si>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</si>
  <si>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</si>
  <si>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</si>
  <si>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</si>
  <si>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</si>
  <si>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</si>
  <si>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</si>
  <si>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</si>
  <si>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</si>
  <si>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</si>
  <si>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</si>
  <si>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</si>
  <si>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</si>
  <si>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</si>
  <si>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</si>
  <si>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</si>
  <si>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</si>
  <si>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</si>
  <si>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</si>
  <si>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</si>
  <si>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</si>
  <si>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</si>
  <si>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</si>
  <si>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</si>
  <si>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</si>
  <si>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</si>
  <si>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</si>
  <si>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</si>
  <si>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</si>
  <si>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</si>
  <si>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</si>
  <si>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</si>
  <si>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</si>
  <si>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</si>
  <si>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</si>
  <si>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</si>
  <si>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</si>
  <si>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</si>
  <si>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</si>
  <si>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</si>
  <si>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</si>
  <si>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</si>
  <si>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</si>
  <si>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</si>
  <si>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</si>
  <si>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</si>
  <si>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</si>
  <si>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</si>
  <si>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</si>
  <si>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</si>
  <si>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</si>
  <si>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</si>
  <si>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</si>
  <si>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</si>
  <si>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</si>
  <si>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</si>
  <si>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</si>
  <si>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</si>
  <si>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</si>
  <si>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</si>
  <si>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</si>
  <si>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</si>
  <si>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</si>
  <si>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</si>
  <si>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</si>
  <si>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</si>
  <si>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</si>
  <si>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</si>
  <si>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</si>
  <si>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</si>
  <si>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</si>
  <si>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</si>
  <si>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</si>
  <si>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</si>
  <si>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</si>
  <si>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</si>
  <si>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</si>
  <si>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</si>
  <si>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</si>
  <si>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</si>
  <si>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</si>
  <si>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</si>
  <si>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</si>
  <si>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</si>
  <si>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</si>
  <si>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</si>
  <si>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</si>
  <si>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</si>
  <si>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</si>
  <si>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</si>
  <si>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</si>
  <si>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</si>
  <si>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</si>
  <si>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</si>
  <si>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</si>
  <si>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</si>
  <si>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</si>
  <si>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</si>
  <si>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</si>
  <si>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</si>
  <si>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</si>
  <si>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</si>
  <si>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</si>
  <si>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</si>
  <si>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</si>
  <si>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</si>
  <si>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</si>
  <si>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</si>
  <si>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</si>
  <si>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</si>
  <si>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</si>
  <si>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</si>
  <si>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</si>
  <si>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</si>
  <si>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</si>
  <si>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</si>
  <si>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</si>
  <si>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</si>
  <si>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</si>
  <si>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</si>
  <si>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</si>
  <si>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</si>
  <si>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</si>
  <si>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</si>
  <si>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</si>
  <si>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</si>
  <si>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</si>
  <si>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</si>
  <si>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</si>
  <si>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</si>
  <si>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</si>
  <si>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</si>
  <si>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</si>
  <si>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</si>
  <si>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</si>
  <si>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</si>
  <si>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</si>
  <si>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</si>
  <si>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</si>
  <si>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</si>
  <si>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</si>
  <si>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</si>
  <si>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</si>
  <si>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</si>
  <si>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</si>
  <si>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</si>
  <si>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</si>
  <si>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</si>
  <si>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</si>
  <si>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</si>
  <si>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</si>
  <si>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</si>
  <si>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</si>
  <si>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</si>
  <si>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</si>
  <si>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</si>
  <si>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</si>
  <si>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</si>
  <si>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</si>
  <si>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</si>
  <si>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</si>
  <si>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</si>
  <si>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</si>
  <si>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</si>
  <si>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</si>
  <si>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</si>
  <si>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</si>
  <si>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</si>
  <si>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</si>
  <si>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</si>
  <si>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</si>
  <si>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</si>
  <si>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</si>
  <si>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</si>
  <si>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</si>
  <si>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</si>
  <si>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</si>
  <si>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</si>
  <si>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</si>
  <si>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</si>
  <si>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</si>
  <si>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</si>
  <si>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</si>
  <si>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</si>
  <si>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</si>
  <si>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</si>
  <si>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</si>
  <si>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</si>
  <si>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</si>
  <si>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</si>
  <si>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</si>
  <si>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</si>
  <si>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</si>
  <si>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</si>
  <si>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</si>
  <si>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</si>
  <si>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</si>
  <si>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</si>
  <si>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</si>
  <si>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</si>
  <si>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</si>
  <si>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</si>
  <si>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</si>
  <si>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</si>
  <si>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</si>
  <si>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</si>
  <si>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</si>
  <si>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</si>
  <si>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</si>
  <si>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</si>
  <si>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</si>
  <si>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</si>
  <si>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</si>
  <si>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</si>
  <si>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</si>
  <si>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</si>
  <si>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</si>
  <si>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</si>
  <si>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</si>
  <si>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</si>
  <si>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</si>
  <si>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</si>
  <si>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</si>
  <si>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</si>
  <si>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</si>
  <si>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</si>
  <si>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</si>
  <si>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</si>
  <si>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</si>
  <si>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</si>
  <si>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</si>
  <si>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</si>
  <si>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</si>
  <si>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</si>
  <si>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</si>
  <si>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</si>
  <si>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</si>
  <si>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</si>
  <si>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</si>
  <si>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</si>
  <si>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</si>
  <si>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</si>
  <si>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</si>
  <si>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</si>
  <si>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</si>
  <si>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</si>
  <si>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</si>
  <si>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</si>
  <si>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</si>
  <si>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</si>
  <si>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</si>
  <si>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</si>
  <si>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</si>
  <si>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</si>
  <si>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</si>
  <si>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</si>
  <si>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</si>
  <si>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</si>
  <si>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</si>
  <si>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</si>
  <si>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</si>
  <si>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</si>
  <si>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</si>
  <si>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</si>
  <si>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</si>
  <si>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</si>
  <si>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</si>
  <si>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</si>
  <si>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</si>
  <si>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</si>
  <si>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</si>
  <si>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</si>
  <si>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</si>
  <si>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</si>
  <si>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</si>
  <si>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</si>
  <si>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</si>
  <si>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</si>
  <si>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</si>
  <si>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</si>
  <si>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</si>
  <si>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</si>
  <si>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</si>
  <si>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</si>
  <si>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</si>
  <si>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</si>
  <si>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</si>
  <si>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</si>
  <si>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</si>
  <si>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</si>
  <si>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</si>
  <si>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</si>
  <si>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</si>
  <si>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</si>
  <si>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</si>
  <si>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</si>
  <si>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</si>
  <si>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</si>
  <si>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</si>
  <si>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</si>
  <si>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</si>
  <si>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</si>
  <si>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</si>
  <si>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</si>
  <si>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</si>
  <si>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</si>
  <si>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</si>
  <si>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</si>
  <si>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</si>
  <si>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</si>
  <si>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</si>
  <si>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</si>
  <si>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</si>
  <si>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</si>
  <si>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</si>
  <si>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</si>
  <si>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</si>
  <si>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</si>
  <si>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</si>
  <si>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</si>
  <si>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</si>
  <si>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</si>
  <si>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</si>
  <si>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</si>
  <si>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</si>
  <si>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</si>
  <si>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</si>
  <si>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</si>
  <si>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</si>
  <si>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</si>
  <si>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</si>
  <si>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</si>
  <si>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</si>
  <si>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</si>
  <si>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</si>
  <si>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</si>
  <si>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</si>
  <si>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</si>
  <si>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</si>
  <si>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</si>
  <si>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</si>
  <si>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</si>
  <si>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</si>
  <si>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</si>
  <si>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</si>
  <si>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</si>
  <si>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</si>
  <si>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</si>
  <si>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</si>
  <si>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</si>
  <si>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</si>
  <si>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</si>
  <si>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</si>
  <si>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</si>
  <si>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</si>
  <si>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</si>
  <si>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</si>
  <si>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</si>
  <si>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</si>
  <si>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</si>
  <si>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</si>
  <si>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</si>
  <si>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</si>
  <si>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</si>
  <si>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</si>
  <si>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</si>
  <si>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</si>
  <si>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</si>
  <si>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</si>
  <si>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</si>
  <si>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</si>
  <si>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</si>
  <si>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</si>
  <si>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</si>
  <si>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</si>
  <si>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</si>
  <si>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</si>
  <si>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</si>
  <si>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</si>
  <si>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</si>
  <si>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</si>
  <si>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</si>
  <si>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</si>
  <si>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</si>
  <si>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</si>
  <si>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</si>
  <si>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</si>
  <si>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</si>
  <si>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</si>
  <si>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</si>
  <si>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</si>
  <si>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</si>
  <si>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</si>
  <si>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</si>
  <si>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</si>
  <si>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</si>
  <si>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</si>
  <si>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</si>
  <si>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</si>
  <si>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</si>
  <si>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</si>
  <si>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</si>
  <si>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</si>
  <si>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</si>
  <si>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</si>
  <si>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</si>
  <si>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</si>
  <si>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</si>
  <si>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</si>
  <si>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</si>
  <si>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</si>
  <si>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</si>
  <si>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</si>
  <si>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</si>
  <si>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</si>
  <si>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</si>
  <si>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</si>
  <si>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</si>
  <si>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</si>
  <si>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</si>
  <si>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</si>
  <si>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</si>
  <si>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</si>
  <si>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</si>
  <si>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</si>
  <si>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</si>
  <si>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</si>
  <si>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</si>
  <si>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</si>
  <si>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</si>
  <si>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</si>
  <si>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</si>
  <si>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</si>
  <si>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</si>
  <si>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</si>
  <si>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</si>
  <si>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</si>
  <si>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</si>
  <si>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</si>
  <si>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</si>
  <si>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</si>
  <si>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</si>
  <si>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</si>
  <si>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</si>
  <si>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</si>
  <si>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</si>
  <si>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</si>
  <si>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</si>
  <si>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</si>
  <si>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</si>
  <si>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</si>
  <si>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</si>
  <si>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</si>
  <si>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</si>
  <si>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</si>
  <si>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</si>
  <si>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</si>
  <si>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</si>
  <si>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</si>
  <si>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</si>
  <si>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</si>
  <si>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</si>
  <si>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</si>
  <si>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</si>
  <si>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</si>
  <si>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</si>
  <si>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</si>
  <si>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</si>
  <si>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</si>
  <si>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</si>
  <si>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</si>
  <si>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</si>
  <si>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</si>
  <si>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</si>
  <si>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</si>
  <si>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</si>
  <si>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</si>
  <si>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</si>
  <si>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</si>
  <si>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</si>
  <si>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</si>
  <si>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</si>
  <si>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</si>
  <si>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</si>
  <si>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</si>
  <si>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</si>
  <si>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</si>
  <si>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</si>
  <si>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</si>
  <si>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</si>
  <si>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</si>
  <si>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</si>
  <si>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</si>
  <si>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</si>
  <si>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</si>
  <si>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</si>
  <si>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</si>
  <si>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</si>
  <si>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</si>
  <si>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</si>
  <si>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</si>
  <si>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</si>
  <si>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</si>
  <si>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</si>
  <si>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</si>
  <si>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</si>
  <si>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</si>
  <si>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</si>
  <si>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</si>
  <si>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</si>
  <si>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</si>
  <si>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</si>
  <si>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</si>
  <si>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</si>
  <si>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</si>
  <si>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</si>
  <si>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</si>
  <si>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</si>
  <si>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</si>
  <si>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</si>
  <si>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</si>
  <si>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</si>
  <si>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</si>
  <si>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</si>
  <si>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</si>
  <si>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</si>
  <si>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</si>
  <si>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</si>
  <si>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</si>
  <si>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</si>
  <si>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</si>
  <si>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</si>
  <si>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</si>
  <si>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</si>
  <si>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</si>
  <si>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</si>
  <si>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</si>
  <si>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</si>
  <si>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</si>
  <si>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</si>
  <si>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</si>
  <si>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</si>
  <si>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</si>
  <si>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</si>
  <si>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</si>
  <si>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</si>
  <si>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</si>
  <si>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</si>
  <si>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</si>
  <si>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</si>
  <si>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</si>
  <si>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</si>
  <si>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</si>
  <si>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</si>
  <si>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</si>
  <si>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</si>
  <si>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</si>
  <si>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</si>
  <si>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</si>
  <si>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</si>
  <si>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</si>
  <si>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</si>
  <si>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</si>
  <si>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</si>
  <si>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</si>
  <si>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</si>
  <si>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</si>
  <si>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</si>
  <si>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</si>
  <si>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</si>
  <si>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</si>
  <si>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</si>
  <si>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</si>
  <si>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</si>
  <si>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</si>
  <si>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</si>
  <si>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</si>
  <si>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</si>
  <si>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</si>
  <si>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</si>
  <si>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</si>
  <si>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</si>
  <si>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</si>
  <si>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</si>
  <si>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</si>
  <si>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</si>
  <si>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</si>
  <si>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</si>
  <si>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</si>
  <si>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</si>
  <si>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</si>
  <si>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</si>
  <si>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</si>
  <si>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</si>
  <si>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</si>
  <si>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</si>
  <si>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</si>
  <si>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</si>
  <si>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</si>
  <si>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</si>
  <si>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</si>
  <si>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</si>
  <si>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</si>
  <si>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</si>
  <si>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</si>
  <si>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</si>
  <si>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</si>
  <si>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</si>
  <si>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</si>
  <si>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</si>
  <si>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</si>
  <si>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</si>
  <si>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</si>
  <si>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</si>
  <si>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</si>
  <si>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</si>
  <si>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</si>
  <si>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</si>
  <si>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</si>
  <si>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</si>
  <si>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</si>
  <si>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</si>
  <si>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</si>
  <si>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</si>
  <si>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</si>
  <si>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</si>
  <si>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</si>
  <si>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</si>
  <si>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</si>
  <si>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</si>
  <si>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</si>
  <si>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</si>
  <si>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</si>
  <si>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</si>
  <si>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</si>
  <si>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</si>
  <si>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</si>
  <si>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</si>
  <si>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</si>
  <si>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</si>
  <si>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</si>
  <si>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</si>
  <si>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</si>
  <si>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</si>
  <si>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</si>
  <si>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</si>
  <si>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</si>
  <si>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</si>
  <si>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</si>
  <si>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</si>
  <si>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</si>
  <si>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</si>
  <si>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</si>
  <si>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</si>
  <si>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</si>
  <si>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</si>
  <si>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</si>
  <si>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</si>
  <si>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</si>
  <si>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</si>
  <si>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</si>
  <si>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</si>
  <si>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</si>
  <si>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</si>
  <si>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</si>
  <si>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</si>
  <si>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</si>
  <si>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</si>
  <si>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</si>
  <si>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</si>
  <si>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</si>
  <si>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</si>
  <si>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</si>
  <si>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</si>
  <si>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</si>
  <si>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</si>
  <si>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</si>
  <si>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</si>
  <si>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</si>
  <si>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</si>
  <si>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</si>
  <si>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</si>
  <si>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</si>
  <si>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</si>
  <si>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</si>
  <si>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</si>
  <si>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</si>
  <si>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</si>
  <si>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</si>
  <si>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</si>
  <si>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</si>
  <si>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</si>
  <si>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</si>
  <si>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</si>
  <si>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</si>
  <si>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</si>
  <si>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</si>
  <si>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</si>
  <si>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</si>
  <si>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</si>
  <si>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</si>
  <si>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</si>
  <si>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</si>
  <si>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</si>
  <si>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</si>
  <si>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</si>
  <si>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</si>
  <si>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</si>
  <si>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</si>
  <si>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</si>
  <si>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</si>
  <si>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</si>
  <si>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</si>
  <si>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</si>
  <si>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</si>
  <si>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</si>
  <si>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</si>
  <si>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</si>
  <si>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</si>
  <si>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</si>
  <si>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</si>
  <si>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</si>
  <si>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</si>
  <si>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</si>
  <si>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</si>
  <si>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</si>
  <si>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</si>
  <si>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</si>
  <si>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</si>
  <si>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</si>
  <si>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</si>
  <si>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</si>
  <si>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</si>
  <si>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</si>
  <si>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</si>
  <si>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</si>
  <si>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</si>
  <si>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</si>
  <si>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</si>
  <si>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</si>
  <si>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</si>
  <si>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</si>
  <si>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</si>
  <si>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</si>
  <si>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</si>
  <si>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</si>
  <si>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</si>
  <si>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</si>
  <si>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</si>
  <si>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</si>
  <si>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</si>
  <si>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</si>
  <si>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</si>
  <si>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</si>
  <si>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</si>
  <si>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</si>
  <si>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</si>
  <si>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</si>
  <si>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</si>
  <si>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</si>
  <si>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</si>
  <si>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</si>
  <si>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</si>
  <si>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</si>
  <si>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</si>
  <si>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</si>
  <si>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</si>
  <si>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</si>
  <si>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</si>
  <si>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</si>
  <si>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</si>
  <si>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</si>
  <si>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</si>
  <si>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</si>
  <si>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</si>
  <si>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</si>
  <si>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</si>
  <si>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</si>
  <si>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</si>
  <si>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</si>
  <si>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</si>
  <si>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</si>
  <si>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</si>
  <si>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</si>
  <si>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</si>
  <si>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</si>
  <si>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</si>
  <si>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</si>
  <si>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</si>
  <si>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</si>
  <si>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</si>
  <si>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</si>
  <si>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</si>
  <si>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</si>
  <si>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</si>
  <si>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</si>
  <si>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</si>
  <si>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</si>
  <si>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</si>
  <si>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</si>
  <si>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</si>
  <si>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</si>
  <si>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</si>
  <si>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</si>
  <si>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</si>
  <si>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</si>
  <si>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</si>
  <si>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</si>
  <si>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</si>
  <si>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</si>
  <si>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</si>
  <si>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</si>
  <si>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</si>
  <si>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</si>
  <si>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</si>
  <si>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</si>
  <si>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</si>
  <si>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</si>
  <si>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</si>
  <si>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</si>
  <si>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</si>
  <si>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</si>
  <si>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</si>
  <si>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</si>
  <si>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</si>
  <si>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</si>
  <si>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</si>
  <si>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</si>
  <si>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</si>
  <si>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</si>
  <si>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</si>
  <si>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</si>
  <si>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</si>
  <si>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</si>
  <si>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</si>
  <si>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</si>
  <si>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</si>
  <si>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</si>
  <si>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</si>
  <si>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</si>
  <si>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</si>
  <si>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</si>
  <si>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</si>
  <si>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</si>
  <si>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</si>
  <si>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</si>
  <si>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</si>
  <si>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</si>
  <si>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</si>
  <si>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</si>
  <si>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</si>
  <si>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</si>
  <si>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</si>
  <si>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</si>
  <si>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</si>
  <si>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</si>
  <si>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</si>
  <si>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</si>
  <si>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</si>
  <si>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</si>
  <si>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</si>
  <si>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</si>
  <si>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</si>
  <si>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</si>
  <si>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</si>
  <si>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</si>
  <si>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</si>
  <si>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</si>
  <si>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</si>
  <si>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</si>
  <si>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</si>
  <si>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</si>
  <si>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</si>
  <si>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</si>
  <si>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</si>
  <si>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</si>
  <si>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</si>
  <si>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</si>
  <si>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</si>
  <si>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</si>
  <si>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</si>
  <si>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</si>
  <si>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</si>
  <si>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</si>
  <si>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</si>
  <si>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</si>
  <si>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</si>
  <si>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</si>
  <si>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</si>
  <si>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</si>
  <si>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</si>
  <si>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</si>
  <si>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</si>
  <si>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</si>
  <si>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</si>
  <si>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</si>
  <si>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</si>
  <si>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</si>
  <si>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</si>
  <si>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</si>
  <si>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</si>
  <si>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</si>
  <si>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</si>
  <si>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</si>
  <si>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</si>
  <si>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</si>
  <si>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</si>
  <si>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</si>
  <si>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</si>
  <si>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</si>
  <si>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</si>
  <si>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</si>
  <si>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</si>
  <si>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</si>
  <si>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</si>
  <si>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</si>
  <si>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</si>
  <si>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</si>
  <si>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</si>
  <si>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</si>
  <si>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</si>
  <si>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</si>
  <si>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</si>
  <si>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</si>
  <si>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</si>
  <si>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</si>
  <si>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</si>
  <si>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</si>
  <si>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</si>
  <si>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</si>
  <si>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</si>
  <si>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</si>
  <si>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</si>
  <si>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</si>
  <si>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</si>
  <si>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</si>
  <si>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</si>
  <si>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</si>
  <si>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</si>
  <si>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</si>
  <si>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</si>
  <si>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</si>
  <si>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</si>
  <si>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</si>
  <si>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</si>
  <si>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</si>
  <si>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</si>
  <si>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</si>
  <si>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</si>
  <si>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</si>
  <si>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</si>
  <si>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</si>
  <si>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</si>
  <si>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</si>
  <si>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</si>
  <si>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</si>
  <si>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</si>
  <si>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</si>
  <si>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</si>
  <si>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</si>
  <si>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</si>
  <si>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</si>
  <si>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</si>
  <si>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</si>
  <si>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</si>
  <si>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</si>
  <si>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</si>
  <si>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</si>
  <si>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</si>
  <si>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</si>
  <si>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</si>
  <si>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</si>
  <si>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</si>
  <si>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</si>
  <si>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</si>
  <si>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</si>
  <si>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</si>
  <si>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</si>
  <si>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</si>
  <si>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</si>
  <si>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</si>
  <si>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</si>
  <si>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</si>
  <si>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</si>
  <si>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</si>
  <si>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</si>
  <si>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</si>
  <si>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</si>
  <si>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</si>
  <si>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</si>
  <si>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</si>
  <si>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</si>
  <si>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</si>
  <si>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</si>
  <si>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</si>
  <si>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</si>
  <si>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</si>
  <si>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</si>
  <si>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</si>
  <si>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</si>
  <si>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</si>
  <si>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</si>
  <si>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</si>
  <si>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</si>
  <si>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</si>
  <si>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</si>
  <si>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</si>
  <si>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</si>
  <si>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</si>
  <si>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</si>
  <si>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</si>
  <si>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</si>
  <si>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</si>
  <si>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</si>
  <si>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</si>
  <si>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</si>
  <si>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</si>
  <si>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</si>
  <si>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</si>
  <si>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</si>
  <si>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</si>
  <si>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</si>
  <si>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</si>
  <si>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</si>
  <si>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</si>
  <si>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</si>
  <si>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</si>
  <si>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</si>
  <si>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</si>
  <si>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</si>
  <si>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</si>
  <si>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</si>
  <si>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</si>
  <si>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</si>
  <si>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</si>
  <si>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</si>
  <si>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</si>
  <si>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</si>
  <si>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</si>
  <si>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</si>
  <si>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</si>
  <si>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</si>
  <si>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</si>
  <si>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</si>
  <si>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</si>
  <si>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</si>
  <si>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</si>
  <si>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</si>
  <si>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</si>
  <si>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</si>
  <si>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</si>
  <si>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</si>
  <si>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</si>
  <si>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</si>
  <si>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</si>
  <si>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</si>
  <si>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</si>
  <si>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</si>
  <si>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</si>
  <si>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</si>
  <si>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</si>
  <si>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</si>
  <si>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</si>
  <si>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</si>
  <si>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</si>
  <si>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</si>
  <si>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</si>
  <si>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</si>
  <si>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</si>
  <si>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</si>
  <si>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</si>
  <si>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</si>
  <si>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</si>
  <si>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</si>
  <si>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</si>
  <si>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</si>
  <si>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</si>
  <si>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</si>
  <si>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</si>
  <si>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</si>
  <si>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</si>
  <si>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</si>
  <si>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</si>
  <si>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</si>
  <si>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</si>
  <si>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</si>
  <si>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</si>
  <si>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</si>
  <si>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</si>
  <si>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</si>
  <si>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</si>
  <si>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</si>
  <si>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</si>
  <si>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</si>
  <si>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</si>
  <si>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</si>
  <si>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</si>
  <si>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</si>
  <si>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</si>
  <si>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</si>
  <si>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</si>
  <si>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</si>
  <si>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</si>
  <si>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</si>
  <si>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</si>
  <si>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</si>
  <si>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</si>
  <si>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</si>
  <si>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</si>
  <si>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</si>
  <si>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</si>
  <si>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</si>
  <si>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</si>
  <si>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</si>
  <si>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</si>
  <si>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</si>
  <si>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</si>
  <si>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</si>
  <si>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</si>
  <si>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</si>
  <si>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</si>
  <si>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</si>
  <si>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</si>
  <si>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</si>
  <si>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</si>
  <si>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</si>
  <si>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</si>
  <si>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</si>
  <si>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</si>
  <si>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</si>
  <si>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</si>
  <si>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</si>
  <si>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</si>
  <si>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</si>
  <si>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</si>
  <si>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</si>
  <si>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</si>
  <si>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</si>
  <si>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</si>
  <si>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</si>
  <si>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</si>
  <si>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</si>
  <si>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</si>
  <si>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</si>
  <si>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</si>
  <si>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</si>
  <si>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</si>
  <si>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</si>
  <si>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</si>
  <si>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</si>
  <si>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</si>
  <si>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</si>
  <si>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</si>
  <si>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</si>
  <si>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</si>
  <si>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</si>
  <si>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</si>
  <si>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</si>
  <si>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</si>
  <si>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</si>
  <si>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</si>
  <si>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</si>
  <si>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</si>
  <si>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</si>
  <si>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</si>
  <si>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</si>
  <si>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</si>
  <si>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</si>
  <si>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</si>
  <si>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</si>
  <si>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</si>
  <si>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</si>
  <si>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</si>
  <si>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</si>
  <si>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</si>
  <si>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</si>
  <si>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</si>
  <si>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</si>
  <si>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</si>
  <si>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</si>
  <si>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</si>
  <si>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</si>
  <si>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</si>
  <si>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</si>
  <si>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</si>
  <si>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</si>
  <si>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</si>
  <si>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</si>
  <si>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</si>
  <si>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</si>
  <si>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</si>
  <si>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</si>
  <si>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</si>
  <si>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</si>
  <si>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</si>
  <si>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</si>
  <si>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</si>
  <si>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</si>
  <si>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</si>
  <si>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</si>
  <si>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</si>
  <si>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</si>
  <si>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</si>
  <si>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</si>
  <si>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</si>
  <si>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</si>
  <si>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</si>
  <si>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</si>
  <si>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</si>
  <si>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</si>
  <si>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</si>
  <si>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</si>
  <si>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</si>
  <si>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</si>
  <si>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</si>
  <si>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</si>
  <si>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</si>
  <si>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</si>
  <si>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</si>
  <si>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</si>
  <si>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</si>
  <si>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</si>
  <si>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</si>
  <si>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</si>
  <si>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</si>
  <si>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</si>
  <si>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</si>
  <si>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</si>
  <si>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</si>
  <si>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</si>
  <si>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</si>
  <si>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</si>
  <si>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</si>
  <si>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</si>
  <si>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</si>
  <si>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</si>
  <si>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</si>
  <si>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</si>
  <si>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</si>
  <si>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</si>
  <si>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</si>
  <si>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</si>
  <si>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</si>
  <si>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</si>
  <si>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</si>
  <si>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</si>
  <si>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</si>
  <si>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</si>
  <si>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</si>
  <si>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</si>
  <si>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</si>
  <si>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</si>
  <si>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</si>
  <si>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</si>
  <si>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</si>
  <si>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</si>
  <si>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</si>
  <si>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</si>
  <si>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</si>
  <si>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</si>
  <si>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</si>
  <si>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</si>
  <si>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</si>
  <si>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</si>
  <si>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</si>
  <si>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</si>
  <si>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</si>
  <si>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</si>
  <si>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</si>
  <si>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</si>
  <si>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</si>
  <si>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</si>
  <si>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</si>
  <si>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</si>
  <si>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</si>
  <si>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</si>
  <si>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</si>
  <si>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</si>
  <si>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</si>
  <si>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</si>
  <si>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</si>
  <si>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</si>
  <si>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</si>
  <si>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</si>
  <si>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</si>
  <si>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</si>
  <si>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</si>
  <si>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</si>
  <si>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</si>
  <si>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</si>
  <si>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</si>
  <si>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</si>
  <si>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</si>
  <si>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</si>
  <si>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</si>
  <si>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</si>
  <si>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</si>
  <si>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</si>
  <si>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</si>
  <si>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</si>
  <si>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</si>
  <si>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</si>
  <si>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</si>
  <si>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</si>
  <si>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</si>
  <si>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</si>
  <si>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</si>
  <si>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</si>
  <si>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</si>
  <si>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</si>
  <si>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</si>
  <si>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</si>
  <si>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</si>
  <si>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</si>
  <si>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</si>
  <si>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</si>
  <si>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</si>
  <si>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</si>
  <si>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</si>
  <si>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</si>
  <si>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</si>
  <si>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</si>
  <si>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</si>
  <si>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</si>
  <si>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</si>
  <si>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</si>
  <si>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</si>
  <si>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</si>
  <si>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</si>
  <si>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</si>
  <si>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</si>
  <si>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</si>
  <si>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</si>
  <si>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</si>
  <si>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</si>
  <si>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</si>
  <si>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</si>
  <si>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</si>
  <si>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</si>
  <si>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</si>
  <si>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</si>
  <si>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</si>
  <si>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</si>
  <si>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</si>
  <si>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</si>
  <si>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</si>
  <si>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</si>
  <si>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</si>
  <si>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</si>
  <si>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</si>
  <si>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</si>
  <si>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</si>
  <si>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</si>
  <si>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</si>
  <si>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</si>
  <si>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</si>
  <si>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</si>
  <si>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</si>
  <si>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</si>
  <si>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</si>
  <si>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</si>
  <si>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</si>
  <si>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</si>
  <si>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</si>
  <si>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</si>
  <si>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</si>
  <si>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</si>
  <si>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</si>
  <si>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</si>
  <si>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</si>
  <si>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</si>
  <si>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</si>
  <si>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</si>
  <si>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</si>
  <si>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</si>
  <si>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</si>
  <si>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</si>
  <si>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</si>
  <si>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</si>
  <si>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</si>
  <si>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</si>
  <si>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</si>
  <si>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</si>
  <si>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</si>
  <si>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</si>
  <si>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</si>
  <si>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</si>
  <si>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</si>
  <si>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</si>
  <si>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</si>
  <si>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</si>
  <si>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</si>
  <si>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</si>
  <si>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</si>
  <si>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</si>
  <si>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</si>
  <si>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</si>
  <si>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</si>
  <si>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</si>
  <si>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</si>
  <si>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</si>
  <si>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</si>
  <si>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</si>
  <si>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</si>
  <si>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</si>
  <si>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</si>
  <si>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</si>
  <si>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</si>
  <si>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</si>
  <si>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</si>
  <si>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</si>
  <si>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</si>
  <si>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</si>
  <si>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</si>
  <si>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</si>
  <si>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</si>
  <si>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</si>
  <si>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</si>
  <si>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</si>
  <si>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</si>
  <si>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</si>
  <si>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</si>
  <si>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</si>
  <si>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</si>
  <si>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</si>
  <si>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</si>
  <si>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</si>
  <si>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</si>
  <si>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</si>
  <si>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</si>
  <si>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</si>
  <si>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</si>
  <si>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</si>
  <si>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</si>
  <si>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</si>
  <si>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</si>
  <si>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</si>
  <si>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</si>
  <si>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</si>
  <si>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</si>
  <si>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</si>
  <si>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</si>
  <si>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</si>
  <si>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</si>
  <si>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</si>
  <si>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</si>
  <si>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</si>
  <si>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</si>
  <si>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</si>
  <si>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</si>
  <si>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</si>
  <si>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</si>
  <si>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</si>
  <si>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</si>
  <si>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</si>
  <si>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</si>
  <si>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</si>
  <si>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</si>
  <si>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</si>
  <si>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</si>
  <si>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</si>
  <si>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</si>
  <si>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</si>
  <si>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</si>
  <si>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</si>
  <si>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</si>
  <si>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</si>
  <si>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</si>
  <si>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</si>
  <si>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</si>
  <si>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</si>
  <si>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</si>
  <si>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</si>
  <si>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</si>
  <si>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</si>
  <si>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</si>
  <si>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</si>
  <si>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</si>
  <si>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</si>
  <si>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</si>
  <si>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</si>
  <si>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</si>
  <si>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</si>
  <si>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</si>
  <si>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</si>
  <si>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</si>
  <si>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</si>
  <si>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</si>
  <si>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</si>
  <si>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</si>
  <si>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</si>
  <si>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</si>
  <si>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</si>
  <si>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</si>
  <si>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</si>
  <si>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</si>
  <si>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</si>
  <si>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</si>
  <si>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</si>
  <si>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</si>
  <si>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</si>
  <si>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</si>
  <si>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</si>
  <si>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</si>
  <si>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</si>
  <si>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</si>
  <si>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</si>
  <si>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</si>
  <si>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</si>
  <si>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</si>
  <si>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</si>
  <si>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</si>
  <si>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</si>
  <si>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</si>
  <si>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</si>
  <si>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</si>
  <si>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</si>
  <si>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</si>
  <si>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</si>
  <si>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</si>
  <si>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</si>
  <si>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</si>
  <si>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</si>
  <si>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</si>
  <si>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</si>
  <si>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</si>
  <si>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</si>
  <si>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</si>
  <si>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</si>
  <si>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</si>
  <si>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</si>
  <si>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</si>
  <si>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</si>
  <si>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</si>
  <si>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</si>
  <si>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</si>
  <si>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</si>
  <si>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</si>
  <si>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</si>
  <si>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</si>
  <si>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</si>
  <si>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</si>
  <si>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</si>
  <si>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</si>
  <si>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</si>
  <si>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</si>
  <si>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</si>
  <si>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</si>
  <si>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</si>
  <si>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</si>
  <si>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</si>
  <si>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</si>
  <si>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</si>
  <si>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</si>
  <si>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</si>
  <si>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</si>
  <si>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</si>
  <si>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</si>
  <si>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</si>
  <si>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</si>
  <si>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</si>
  <si>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</si>
  <si>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</si>
  <si>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</si>
  <si>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</si>
  <si>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</si>
  <si>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</si>
  <si>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</si>
  <si>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</si>
  <si>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</si>
  <si>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</si>
  <si>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</si>
  <si>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</si>
  <si>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</si>
  <si>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</si>
  <si>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</si>
  <si>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</si>
  <si>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</si>
  <si>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</si>
  <si>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</si>
  <si>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</si>
  <si>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</si>
  <si>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</si>
  <si>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</si>
  <si>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</si>
  <si>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</si>
  <si>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</si>
  <si>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</si>
  <si>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</si>
  <si>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</si>
  <si>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</si>
  <si>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</si>
  <si>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</si>
  <si>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</si>
  <si>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</si>
  <si>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</si>
  <si>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</si>
  <si>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</si>
  <si>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</si>
  <si>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</si>
  <si>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</si>
  <si>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</si>
  <si>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</si>
  <si>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</si>
  <si>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</si>
  <si>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</si>
  <si>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</si>
  <si>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</si>
  <si>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</si>
  <si>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</si>
  <si>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</si>
  <si>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</si>
  <si>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</si>
  <si>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</si>
  <si>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</si>
  <si>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</si>
  <si>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</si>
  <si>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</si>
  <si>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</si>
  <si>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</si>
  <si>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</si>
  <si>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</si>
  <si>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</si>
  <si>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</si>
  <si>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</si>
  <si>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</si>
  <si>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</si>
  <si>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</si>
  <si>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</si>
  <si>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</si>
  <si>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</si>
  <si>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</si>
  <si>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</si>
  <si>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</si>
  <si>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</si>
  <si>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</si>
  <si>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</si>
  <si>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</si>
  <si>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</si>
  <si>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</si>
  <si>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</si>
  <si>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</si>
  <si>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</si>
  <si>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</si>
  <si>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</si>
  <si>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</si>
  <si>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</si>
  <si>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</si>
  <si>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</si>
  <si>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</si>
  <si>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</si>
  <si>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</si>
  <si>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</si>
  <si>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</si>
  <si>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</si>
  <si>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</si>
  <si>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</si>
  <si>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</si>
  <si>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</si>
  <si>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</si>
  <si>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</si>
  <si>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</si>
  <si>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</si>
  <si>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</si>
  <si>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</si>
  <si>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</si>
  <si>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</si>
  <si>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</si>
  <si>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</si>
  <si>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</si>
  <si>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</si>
  <si>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</si>
  <si>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</si>
  <si>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</si>
  <si>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</si>
  <si>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</si>
  <si>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</si>
  <si>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</si>
  <si>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</si>
  <si>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</si>
  <si>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</si>
  <si>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</si>
  <si>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</si>
  <si>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</si>
  <si>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</si>
  <si>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</si>
  <si>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</si>
  <si>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</si>
  <si>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</si>
  <si>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</si>
  <si>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</si>
  <si>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</si>
  <si>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</si>
  <si>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</si>
  <si>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</si>
  <si>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</si>
  <si>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</si>
  <si>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</si>
  <si>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</si>
  <si>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</si>
  <si>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</si>
  <si>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</si>
  <si>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</si>
  <si>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</si>
  <si>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</si>
  <si>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</si>
  <si>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</si>
  <si>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</si>
  <si>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</si>
  <si>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</si>
  <si>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</si>
  <si>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</si>
  <si>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</si>
  <si>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</si>
  <si>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</si>
  <si>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</si>
  <si>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</si>
  <si>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</si>
  <si>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</si>
  <si>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</si>
  <si>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</si>
  <si>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</si>
  <si>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</si>
  <si>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</si>
  <si>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</si>
  <si>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</si>
  <si>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</si>
  <si>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</si>
  <si>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</si>
  <si>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</si>
  <si>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</si>
  <si>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</si>
  <si>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</si>
  <si>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</si>
  <si>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</si>
  <si>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</si>
  <si>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</si>
  <si>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</si>
  <si>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</si>
  <si>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</si>
  <si>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</si>
  <si>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</si>
  <si>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</si>
  <si>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</si>
  <si>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</si>
  <si>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</si>
  <si>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</si>
  <si>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</si>
  <si>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</si>
  <si>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</si>
  <si>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</si>
  <si>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</si>
  <si>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</si>
  <si>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</si>
  <si>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</si>
  <si>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</si>
  <si>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</si>
  <si>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</si>
  <si>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</si>
  <si>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</si>
  <si>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</si>
  <si>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</si>
  <si>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</si>
  <si>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</si>
  <si>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</si>
  <si>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</si>
  <si>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</si>
  <si>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</si>
  <si>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</si>
  <si>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</si>
  <si>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</si>
  <si>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</si>
  <si>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</si>
  <si>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</si>
  <si>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</si>
  <si>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</si>
  <si>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</si>
  <si>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</si>
  <si>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</si>
  <si>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</si>
  <si>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</si>
  <si>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</si>
  <si>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</si>
  <si>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</si>
  <si>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</si>
  <si>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</si>
  <si>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</si>
  <si>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</si>
  <si>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</si>
  <si>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</si>
  <si>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</si>
  <si>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</si>
  <si>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</si>
  <si>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</si>
  <si>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</si>
  <si>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</si>
  <si>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</si>
  <si>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</si>
  <si>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</si>
  <si>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</si>
  <si>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</si>
  <si>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</si>
  <si>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</si>
  <si>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</si>
  <si>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</si>
  <si>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</si>
  <si>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</si>
  <si>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</si>
  <si>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</si>
  <si>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</si>
  <si>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</si>
  <si>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</si>
  <si>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</si>
  <si>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</si>
  <si>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</si>
  <si>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</si>
  <si>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</si>
  <si>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</si>
  <si>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</si>
  <si>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</si>
  <si>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</si>
  <si>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</si>
  <si>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</si>
  <si>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</si>
  <si>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</si>
  <si>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</si>
  <si>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</si>
  <si>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</si>
  <si>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</si>
  <si>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</si>
  <si>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</si>
  <si>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</si>
  <si>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</si>
  <si>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</si>
  <si>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</si>
  <si>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</si>
  <si>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</si>
  <si>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</si>
  <si>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</si>
  <si>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</si>
  <si>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</si>
  <si>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</si>
  <si>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</si>
  <si>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</si>
  <si>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</si>
  <si>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</si>
  <si>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</si>
  <si>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</si>
  <si>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</si>
  <si>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</si>
  <si>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</si>
  <si>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</si>
  <si>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</si>
  <si>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</si>
  <si>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</si>
  <si>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</si>
  <si>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</si>
  <si>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</si>
  <si>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</si>
  <si>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</si>
  <si>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</si>
  <si>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</si>
  <si>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</si>
  <si>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</si>
  <si>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</si>
  <si>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</si>
  <si>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</si>
  <si>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</si>
  <si>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</si>
  <si>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</si>
  <si>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</si>
  <si>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</si>
  <si>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</si>
  <si>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</si>
  <si>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</si>
  <si>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</si>
  <si>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</si>
  <si>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</si>
  <si>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</si>
  <si>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</si>
  <si>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</si>
  <si>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</si>
  <si>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</si>
  <si>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</si>
  <si>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</si>
  <si>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</si>
  <si>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</si>
  <si>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</si>
  <si>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</si>
  <si>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</si>
  <si>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</si>
  <si>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</si>
  <si>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</si>
  <si>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</si>
  <si>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</si>
  <si>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</si>
  <si>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</si>
  <si>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</si>
  <si>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</si>
  <si>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</si>
  <si>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</si>
  <si>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</si>
  <si>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</si>
  <si>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</si>
  <si>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</si>
  <si>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</si>
  <si>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</si>
  <si>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</si>
  <si>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</si>
  <si>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</si>
  <si>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</si>
  <si>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</si>
  <si>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</si>
  <si>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</si>
  <si>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</si>
  <si>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</si>
  <si>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</si>
  <si>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</si>
  <si>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</si>
  <si>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</si>
  <si>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</si>
  <si>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</si>
  <si>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</si>
  <si>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</si>
  <si>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</si>
  <si>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</si>
  <si>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</si>
  <si>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</si>
  <si>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</si>
  <si>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</si>
  <si>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</si>
  <si>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</si>
  <si>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</si>
  <si>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</si>
  <si>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</si>
  <si>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</si>
  <si>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</si>
  <si>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</si>
  <si>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</si>
  <si>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</si>
  <si>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</si>
  <si>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</si>
  <si>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</si>
  <si>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</si>
  <si>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</si>
  <si>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</si>
  <si>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</si>
  <si>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</si>
  <si>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</si>
  <si>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</si>
  <si>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</si>
  <si>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</si>
  <si>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</si>
  <si>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</si>
  <si>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</si>
  <si>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</si>
  <si>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</si>
  <si>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</si>
  <si>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</si>
  <si>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</si>
  <si>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</si>
  <si>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</si>
  <si>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</si>
  <si>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</si>
  <si>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</si>
  <si>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</si>
  <si>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</si>
  <si>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</si>
  <si>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</si>
  <si>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</si>
  <si>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</si>
  <si>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</si>
  <si>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</si>
  <si>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</si>
  <si>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</si>
  <si>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</si>
  <si>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</si>
  <si>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</si>
  <si>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</si>
  <si>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</si>
  <si>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</si>
  <si>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</si>
  <si>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</si>
  <si>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</si>
  <si>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</si>
  <si>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</si>
  <si>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</si>
  <si>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</si>
  <si>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</si>
  <si>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</si>
  <si>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</si>
  <si>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</si>
  <si>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</si>
  <si>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</si>
  <si>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</si>
  <si>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</si>
  <si>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</si>
  <si>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</si>
  <si>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</si>
  <si>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</si>
  <si>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</si>
  <si>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</si>
  <si>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</si>
  <si>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</si>
  <si>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</si>
  <si>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</si>
  <si>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</si>
  <si>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</si>
  <si>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</si>
  <si>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</si>
  <si>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</si>
  <si>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</si>
  <si>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</si>
  <si>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</si>
  <si>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</si>
  <si>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</si>
  <si>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</si>
  <si>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</si>
  <si>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</si>
  <si>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</si>
  <si>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</si>
  <si>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</si>
  <si>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</si>
  <si>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</si>
  <si>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</si>
  <si>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</si>
  <si>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</si>
  <si>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</si>
  <si>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</si>
  <si>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</si>
  <si>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</si>
  <si>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</si>
  <si>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</si>
  <si>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</si>
  <si>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</si>
  <si>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</si>
  <si>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</si>
  <si>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</si>
  <si>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</si>
  <si>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</si>
  <si>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</si>
  <si>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</si>
  <si>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</si>
  <si>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</si>
  <si>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</si>
  <si>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</si>
  <si>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</si>
  <si>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</si>
  <si>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</si>
  <si>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</si>
  <si>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</si>
  <si>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</si>
  <si>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</si>
  <si>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</si>
  <si>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</si>
  <si>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</si>
  <si>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</si>
  <si>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</si>
  <si>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</si>
  <si>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</si>
  <si>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</si>
  <si>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</si>
  <si>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</si>
  <si>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</si>
  <si>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</si>
  <si>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</si>
  <si>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</si>
  <si>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</si>
  <si>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</si>
  <si>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</si>
  <si>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</si>
  <si>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</si>
  <si>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</si>
  <si>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</si>
  <si>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</si>
  <si>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</si>
  <si>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</si>
  <si>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</si>
  <si>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</si>
  <si>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</si>
  <si>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</si>
  <si>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</si>
  <si>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</si>
  <si>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</si>
  <si>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</si>
  <si>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</si>
  <si>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</si>
  <si>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</si>
  <si>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</si>
  <si>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</si>
  <si>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</si>
  <si>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</si>
  <si>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</si>
  <si>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</si>
  <si>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</si>
  <si>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</si>
  <si>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</si>
  <si>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</si>
  <si>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</si>
  <si>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</si>
  <si>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</si>
  <si>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</si>
  <si>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</si>
  <si>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</si>
  <si>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</si>
  <si>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</si>
  <si>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</si>
  <si>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</si>
  <si>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</si>
  <si>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</si>
  <si>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</si>
  <si>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</si>
  <si>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</si>
  <si>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</si>
  <si>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</si>
  <si>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</si>
  <si>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</si>
  <si>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</si>
  <si>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</si>
  <si>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</si>
  <si>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</si>
  <si>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</si>
  <si>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</si>
  <si>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</si>
  <si>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</si>
  <si>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</si>
  <si>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</si>
  <si>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</si>
  <si>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</si>
  <si>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</si>
  <si>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</si>
  <si>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</si>
  <si>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</si>
  <si>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</si>
  <si>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</si>
  <si>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</si>
  <si>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</si>
  <si>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</si>
  <si>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</si>
  <si>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</si>
  <si>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</si>
  <si>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</si>
  <si>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</si>
  <si>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</si>
  <si>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</si>
  <si>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</si>
  <si>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</si>
  <si>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</si>
  <si>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</si>
  <si>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</si>
  <si>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</si>
  <si>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</si>
  <si>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</si>
  <si>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</si>
  <si>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</si>
  <si>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</si>
  <si>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</si>
  <si>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</si>
  <si>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</si>
  <si>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</si>
  <si>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</si>
  <si>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</si>
  <si>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</si>
  <si>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</si>
  <si>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</si>
  <si>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</si>
  <si>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</si>
  <si>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</si>
  <si>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</si>
  <si>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</si>
  <si>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</si>
  <si>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</si>
  <si>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</si>
  <si>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</si>
  <si>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</si>
  <si>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</si>
  <si>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</si>
  <si>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</si>
  <si>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</si>
  <si>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</si>
  <si>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</si>
  <si>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</si>
  <si>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</si>
  <si>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</si>
  <si>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</si>
  <si>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</si>
  <si>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</si>
  <si>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</si>
  <si>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</si>
  <si>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</si>
  <si>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</si>
  <si>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</si>
  <si>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</si>
  <si>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</si>
  <si>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</si>
  <si>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</si>
  <si>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</si>
  <si>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</si>
  <si>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</si>
  <si>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</si>
  <si>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</si>
  <si>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</si>
  <si>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</si>
  <si>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</si>
  <si>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</si>
  <si>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</si>
  <si>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</si>
  <si>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</si>
  <si>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</si>
  <si>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</si>
  <si>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</si>
  <si>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</si>
  <si>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</si>
  <si>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</si>
  <si>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</si>
  <si>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</si>
  <si>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</si>
  <si>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</si>
  <si>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</si>
  <si>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</si>
  <si>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</si>
  <si>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</si>
  <si>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</si>
  <si>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</si>
  <si>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</si>
  <si>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</si>
  <si>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</si>
  <si>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</si>
  <si>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</si>
  <si>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</si>
  <si>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</si>
  <si>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</si>
  <si>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</si>
  <si>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</si>
  <si>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</si>
  <si>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</si>
  <si>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</si>
  <si>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</si>
  <si>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</si>
  <si>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</si>
  <si>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</si>
  <si>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</si>
  <si>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</si>
  <si>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</si>
  <si>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</si>
  <si>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</si>
  <si>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</si>
  <si>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</si>
  <si>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</si>
  <si>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</si>
  <si>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</si>
  <si>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</si>
  <si>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</si>
  <si>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</si>
  <si>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</si>
  <si>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</si>
  <si>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</si>
  <si>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</si>
  <si>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</si>
  <si>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</si>
  <si>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</si>
  <si>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</si>
  <si>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</si>
  <si>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</si>
  <si>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</si>
  <si>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</si>
  <si>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</si>
  <si>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</si>
  <si>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</si>
  <si>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</si>
  <si>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</si>
  <si>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</si>
  <si>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</si>
  <si>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</si>
  <si>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</si>
  <si>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</si>
  <si>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</si>
  <si>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</si>
  <si>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</si>
  <si>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</si>
  <si>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</si>
  <si>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</si>
  <si>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</si>
  <si>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</si>
  <si>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</si>
  <si>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</si>
  <si>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</si>
  <si>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</si>
  <si>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</si>
  <si>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</si>
  <si>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</si>
  <si>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</si>
  <si>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</si>
  <si>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</si>
  <si>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</si>
  <si>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</si>
  <si>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</si>
  <si>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</si>
  <si>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</si>
  <si>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</si>
  <si>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</si>
  <si>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</si>
  <si>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</si>
  <si>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</si>
  <si>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</si>
  <si>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</si>
  <si>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</si>
  <si>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</si>
  <si>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</si>
  <si>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</si>
  <si>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</si>
  <si>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</si>
  <si>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</si>
  <si>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</si>
  <si>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</si>
  <si>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</si>
  <si>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</si>
  <si>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</si>
  <si>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</si>
  <si>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</si>
  <si>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</si>
  <si>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</si>
  <si>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</si>
  <si>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</si>
  <si>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</si>
  <si>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</si>
  <si>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</si>
  <si>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</si>
  <si>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</si>
  <si>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</si>
  <si>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</si>
  <si>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</si>
  <si>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</si>
  <si>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</si>
  <si>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</si>
  <si>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</si>
  <si>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</si>
  <si>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</si>
  <si>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</si>
  <si>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</si>
  <si>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</si>
  <si>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</si>
  <si>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</si>
  <si>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</si>
  <si>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</si>
  <si>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</si>
  <si>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</si>
  <si>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</si>
  <si>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</si>
  <si>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</si>
  <si>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</si>
  <si>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</si>
  <si>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</si>
  <si>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</si>
  <si>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</si>
  <si>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</si>
  <si>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</si>
  <si>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</si>
  <si>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</si>
  <si>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</si>
  <si>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</si>
  <si>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</si>
  <si>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</si>
  <si>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</si>
  <si>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</si>
  <si>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</si>
  <si>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</si>
  <si>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</si>
  <si>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</si>
  <si>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</si>
  <si>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</si>
  <si>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</si>
  <si>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</si>
  <si>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</si>
  <si>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</si>
  <si>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</si>
  <si>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</si>
  <si>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</si>
  <si>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</si>
  <si>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</si>
  <si>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</si>
  <si>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</si>
  <si>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</si>
  <si>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</si>
  <si>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</si>
  <si>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</si>
  <si>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</si>
  <si>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</si>
  <si>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</si>
  <si>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</si>
  <si>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</si>
  <si>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</si>
  <si>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</si>
  <si>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</si>
  <si>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</si>
  <si>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</si>
  <si>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</si>
  <si>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</si>
  <si>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</si>
  <si>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</si>
  <si>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</si>
  <si>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</si>
  <si>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</si>
  <si>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</si>
  <si>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</si>
  <si>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</si>
  <si>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</si>
  <si>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</si>
  <si>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</si>
  <si>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</si>
  <si>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</si>
  <si>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</si>
  <si>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</si>
  <si>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</si>
  <si>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</si>
  <si>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</si>
  <si>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</si>
  <si>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</si>
  <si>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</si>
  <si>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</si>
  <si>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</si>
  <si>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</si>
  <si>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</si>
  <si>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</si>
  <si>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</si>
  <si>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</si>
  <si>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</si>
  <si>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</si>
  <si>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</si>
  <si>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</si>
  <si>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</si>
  <si>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</si>
  <si>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</si>
  <si>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</si>
  <si>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</si>
  <si>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</si>
  <si>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</si>
  <si>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</si>
  <si>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</si>
  <si>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</si>
  <si>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</si>
  <si>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</si>
  <si>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</si>
  <si>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</si>
  <si>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</si>
  <si>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</si>
  <si>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</si>
  <si>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</si>
  <si>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</si>
  <si>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</si>
  <si>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</si>
  <si>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</si>
  <si>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</si>
  <si>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</si>
  <si>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</si>
  <si>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</si>
  <si>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</si>
  <si>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</si>
  <si>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</si>
  <si>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</si>
  <si>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</si>
  <si>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</si>
  <si>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</si>
  <si>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</si>
  <si>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</si>
  <si>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</si>
  <si>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</si>
  <si>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</si>
  <si>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</si>
  <si>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</si>
  <si>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</si>
  <si>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</si>
  <si>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</si>
  <si>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</si>
  <si>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</si>
  <si>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</si>
  <si>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</si>
  <si>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</si>
  <si>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</si>
  <si>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</si>
  <si>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</si>
  <si>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</si>
  <si>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</si>
  <si>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</si>
  <si>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</si>
  <si>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</si>
  <si>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</si>
  <si>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</si>
  <si>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</si>
  <si>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</si>
  <si>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</si>
  <si>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</si>
  <si>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</si>
  <si>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</si>
  <si>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</si>
  <si>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</si>
  <si>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</si>
  <si>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</si>
  <si>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</si>
  <si>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</si>
  <si>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</si>
  <si>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</si>
  <si>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</si>
  <si>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</si>
  <si>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</si>
  <si>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</si>
  <si>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</si>
  <si>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</si>
  <si>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</si>
  <si>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</si>
  <si>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</si>
  <si>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</si>
  <si>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</si>
  <si>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</si>
  <si>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</si>
  <si>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</si>
  <si>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</si>
  <si>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</si>
  <si>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</si>
  <si>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</si>
  <si>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</si>
  <si>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</si>
  <si>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</si>
  <si>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</si>
  <si>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</si>
  <si>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</si>
  <si>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</si>
  <si>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</si>
  <si>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</si>
  <si>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</si>
  <si>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</si>
  <si>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</si>
  <si>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</si>
  <si>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</si>
  <si>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</si>
  <si>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</si>
  <si>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</si>
  <si>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</si>
  <si>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</si>
  <si>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</si>
  <si>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</si>
  <si>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</si>
  <si>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</si>
  <si>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</si>
  <si>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</si>
  <si>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</si>
  <si>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</si>
  <si>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</si>
  <si>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</si>
  <si>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</si>
  <si>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</si>
  <si>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</si>
  <si>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</si>
  <si>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</si>
  <si>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</si>
  <si>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</si>
  <si>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</si>
  <si>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</si>
  <si>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</si>
  <si>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</si>
  <si>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</si>
  <si>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</si>
  <si>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</si>
  <si>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</si>
  <si>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</si>
  <si>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</si>
  <si>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</si>
  <si>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</si>
  <si>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</si>
  <si>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</si>
  <si>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</si>
  <si>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</si>
  <si>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</si>
  <si>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</si>
  <si>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</si>
  <si>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</si>
  <si>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</si>
  <si>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</si>
  <si>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</si>
  <si>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</si>
  <si>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</si>
  <si>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</si>
  <si>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</si>
  <si>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</si>
  <si>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</si>
  <si>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</si>
  <si>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</si>
  <si>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</si>
  <si>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</si>
  <si>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</si>
  <si>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</si>
  <si>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</si>
  <si>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</si>
  <si>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</si>
  <si>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</si>
  <si>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</si>
  <si>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</si>
  <si>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</si>
  <si>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</si>
  <si>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</si>
  <si>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</si>
  <si>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</si>
  <si>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</si>
  <si>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</si>
  <si>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</si>
  <si>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</si>
  <si>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</si>
  <si>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</si>
  <si>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</si>
  <si>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</si>
  <si>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</si>
  <si>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</si>
  <si>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</si>
  <si>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</si>
  <si>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</si>
  <si>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</si>
  <si>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</si>
  <si>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</si>
  <si>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</si>
  <si>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</si>
  <si>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</si>
  <si>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</si>
  <si>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</si>
  <si>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</si>
  <si>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</si>
  <si>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</si>
  <si>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</si>
  <si>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</si>
  <si>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</si>
  <si>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</si>
  <si>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</si>
  <si>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</si>
  <si>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</si>
  <si>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</si>
  <si>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</si>
  <si>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</si>
  <si>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</si>
  <si>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</si>
  <si>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</si>
  <si>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</si>
  <si>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</si>
  <si>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</si>
  <si>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</si>
  <si>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</si>
  <si>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</si>
  <si>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</si>
  <si>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</si>
  <si>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</si>
  <si>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</si>
  <si>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</si>
  <si>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</si>
  <si>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</si>
  <si>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</si>
  <si>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</si>
  <si>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</si>
  <si>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</si>
  <si>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</si>
  <si>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</si>
  <si>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</si>
  <si>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</si>
  <si>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</si>
  <si>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</si>
  <si>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</si>
  <si>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</si>
  <si>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</si>
  <si>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</si>
  <si>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</si>
  <si>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</si>
  <si>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</si>
  <si>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</si>
  <si>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</si>
  <si>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</si>
  <si>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</si>
  <si>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</si>
  <si>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</si>
  <si>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</si>
  <si>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</si>
  <si>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</si>
  <si>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</si>
  <si>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</si>
  <si>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</si>
  <si>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</si>
  <si>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</si>
  <si>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</si>
  <si>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</si>
  <si>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</si>
  <si>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</si>
  <si>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</si>
  <si>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</si>
  <si>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</si>
  <si>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</si>
  <si>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</si>
  <si>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</si>
  <si>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</si>
  <si>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</si>
  <si>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</si>
  <si>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</si>
  <si>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</si>
  <si>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</si>
  <si>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</si>
  <si>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</si>
  <si>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</si>
  <si>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</si>
  <si>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</si>
  <si>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</si>
  <si>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</si>
  <si>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</si>
  <si>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</si>
  <si>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</si>
  <si>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</si>
  <si>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</si>
  <si>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</si>
  <si>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</si>
  <si>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</si>
  <si>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</si>
  <si>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</si>
  <si>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</si>
  <si>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</si>
  <si>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</si>
  <si>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</si>
  <si>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</si>
  <si>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</si>
  <si>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</si>
  <si>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</si>
  <si>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</si>
  <si>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</si>
  <si>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</si>
  <si>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</si>
  <si>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</si>
  <si>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</si>
  <si>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</si>
  <si>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</si>
  <si>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</si>
  <si>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</si>
  <si>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</si>
  <si>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</si>
  <si>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</si>
  <si>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</si>
  <si>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</si>
  <si>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</si>
  <si>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</si>
  <si>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</si>
  <si>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</si>
  <si>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</si>
  <si>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</si>
  <si>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</si>
  <si>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</si>
  <si>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</si>
  <si>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</si>
  <si>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</si>
  <si>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</si>
  <si>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</si>
  <si>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</si>
  <si>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</si>
  <si>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</si>
  <si>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</si>
  <si>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</si>
  <si>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</si>
  <si>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</si>
  <si>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</si>
  <si>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</si>
  <si>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</si>
  <si>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</si>
  <si>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</si>
  <si>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</si>
  <si>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</si>
  <si>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</si>
  <si>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</si>
  <si>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</si>
  <si>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</si>
  <si>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</si>
  <si>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</si>
  <si>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</si>
  <si>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</si>
  <si>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</si>
  <si>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</si>
  <si>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</si>
  <si>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</si>
  <si>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</si>
  <si>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</si>
  <si>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</si>
  <si>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</si>
  <si>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</si>
  <si>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</si>
  <si>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</si>
  <si>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</si>
  <si>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</si>
  <si>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</si>
  <si>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</si>
  <si>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</si>
  <si>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</si>
  <si>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</si>
  <si>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</si>
  <si>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</si>
  <si>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</si>
  <si>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</si>
  <si>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</si>
  <si>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</si>
  <si>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</si>
  <si>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</si>
  <si>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</si>
  <si>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</si>
  <si>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</si>
  <si>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</si>
  <si>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</si>
  <si>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</si>
  <si>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</si>
  <si>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</si>
  <si>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</si>
  <si>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</si>
  <si>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</si>
  <si>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</si>
  <si>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</si>
  <si>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</si>
  <si>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</si>
  <si>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</si>
  <si>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</si>
  <si>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</si>
  <si>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</si>
  <si>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</si>
  <si>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</si>
  <si>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</si>
  <si>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</si>
  <si>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</si>
  <si>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</si>
  <si>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</si>
  <si>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</si>
  <si>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</si>
  <si>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</si>
  <si>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</si>
  <si>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</si>
  <si>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</si>
  <si>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</si>
  <si>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</si>
  <si>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</si>
  <si>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</si>
  <si>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</si>
  <si>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</si>
  <si>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</si>
  <si>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</si>
  <si>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</si>
  <si>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</si>
  <si>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</si>
  <si>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</si>
  <si>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</si>
  <si>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</si>
  <si>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</si>
  <si>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</si>
  <si>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</si>
  <si>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</si>
  <si>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</si>
  <si>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</si>
  <si>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</si>
  <si>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</si>
  <si>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</si>
  <si>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</si>
  <si>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</si>
  <si>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</si>
  <si>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</si>
  <si>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</si>
  <si>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</si>
  <si>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</si>
  <si>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</si>
  <si>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</si>
  <si>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</si>
  <si>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</si>
  <si>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</si>
  <si>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</si>
  <si>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</si>
  <si>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</si>
  <si>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</si>
  <si>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</si>
  <si>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</si>
  <si>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</si>
  <si>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</si>
  <si>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</si>
  <si>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</si>
  <si>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</si>
  <si>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</si>
  <si>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</si>
  <si>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</si>
  <si>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</si>
  <si>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</si>
  <si>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</si>
  <si>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</si>
  <si>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</si>
  <si>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</si>
  <si>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</si>
  <si>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</si>
  <si>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</si>
  <si>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</si>
  <si>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</si>
  <si>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</si>
  <si>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</si>
  <si>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</si>
  <si>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</si>
  <si>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</si>
  <si>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</si>
  <si>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</si>
  <si>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</si>
  <si>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</si>
  <si>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</si>
  <si>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</si>
  <si>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</si>
  <si>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</si>
  <si>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</si>
  <si>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</si>
  <si>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</si>
  <si>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</si>
  <si>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</si>
  <si>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</si>
  <si>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</si>
  <si>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</si>
  <si>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</si>
  <si>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</si>
  <si>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</si>
  <si>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</si>
  <si>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</si>
  <si>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</si>
  <si>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</si>
  <si>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</si>
  <si>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</si>
  <si>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</si>
  <si>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</si>
  <si>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</si>
  <si>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</si>
  <si>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</si>
  <si>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</si>
  <si>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</si>
  <si>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</si>
  <si>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</si>
  <si>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</si>
  <si>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</si>
  <si>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</si>
  <si>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</si>
  <si>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</si>
  <si>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</si>
  <si>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</si>
  <si>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</si>
  <si>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</si>
  <si>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</si>
  <si>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</si>
  <si>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</si>
  <si>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</si>
  <si>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</si>
  <si>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</si>
  <si>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</si>
  <si>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</si>
  <si>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</si>
  <si>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</si>
  <si>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</si>
  <si>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</si>
  <si>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</si>
  <si>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</si>
  <si>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</si>
  <si>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</si>
  <si>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</si>
  <si>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</si>
  <si>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</si>
  <si>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</si>
  <si>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</si>
  <si>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</si>
  <si>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</si>
  <si>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</si>
  <si>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</si>
  <si>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</si>
  <si>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</si>
  <si>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</si>
  <si>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</si>
  <si>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</si>
  <si>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</si>
  <si>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</si>
  <si>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</si>
  <si>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</si>
  <si>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</si>
  <si>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</si>
  <si>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</si>
  <si>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</si>
  <si>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</si>
  <si>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</si>
  <si>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</si>
  <si>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</si>
  <si>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</si>
  <si>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</si>
  <si>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</si>
  <si>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</si>
  <si>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</si>
  <si>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</si>
  <si>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</si>
  <si>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</si>
  <si>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</si>
  <si>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</si>
  <si>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</si>
  <si>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</si>
  <si>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</si>
  <si>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</si>
  <si>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</si>
  <si>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</si>
  <si>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</si>
  <si>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</si>
  <si>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</si>
  <si>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</si>
  <si>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</si>
  <si>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</si>
  <si>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</si>
  <si>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</si>
  <si>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</si>
  <si>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</si>
  <si>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</si>
  <si>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</si>
  <si>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</si>
  <si>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</si>
  <si>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</si>
  <si>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</si>
  <si>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</si>
  <si>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</si>
  <si>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</si>
  <si>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</si>
  <si>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</si>
  <si>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</si>
  <si>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</si>
  <si>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</si>
  <si>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</si>
  <si>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</si>
  <si>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</si>
  <si>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</si>
  <si>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</si>
  <si>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</si>
  <si>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</si>
  <si>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</si>
  <si>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</si>
  <si>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</si>
  <si>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</si>
  <si>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</si>
  <si>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</si>
  <si>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</si>
  <si>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</si>
  <si>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</si>
  <si>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</si>
  <si>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</si>
  <si>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</si>
  <si>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</si>
  <si>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</si>
  <si>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</si>
  <si>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</si>
  <si>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</si>
  <si>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</si>
  <si>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</si>
  <si>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</si>
  <si>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</si>
  <si>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</si>
  <si>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</si>
  <si>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</si>
  <si>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</si>
  <si>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</si>
  <si>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</si>
  <si>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</si>
  <si>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</si>
  <si>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</si>
  <si>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</si>
  <si>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</si>
  <si>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</si>
  <si>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</si>
  <si>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</si>
  <si>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</si>
  <si>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</si>
  <si>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</si>
  <si>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</si>
  <si>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</si>
  <si>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</si>
  <si>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</si>
  <si>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</si>
  <si>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</si>
  <si>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</si>
  <si>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</si>
  <si>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</si>
  <si>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</si>
  <si>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</si>
  <si>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</si>
  <si>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</si>
  <si>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</si>
  <si>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</si>
  <si>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</si>
  <si>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</si>
  <si>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</si>
  <si>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</si>
  <si>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</si>
  <si>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</si>
  <si>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</si>
  <si>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</si>
  <si>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</si>
  <si>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</si>
  <si>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</si>
  <si>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</si>
  <si>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</si>
  <si>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</si>
  <si>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</si>
  <si>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</si>
  <si>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</si>
  <si>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</si>
  <si>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</si>
  <si>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</si>
  <si>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</si>
  <si>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</si>
  <si>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</si>
  <si>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</si>
  <si>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</si>
  <si>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</si>
  <si>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</si>
  <si>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</si>
  <si>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</si>
  <si>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</si>
  <si>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</si>
  <si>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</si>
  <si>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</si>
  <si>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</si>
  <si>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</si>
  <si>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</si>
  <si>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</si>
  <si>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</si>
  <si>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</si>
  <si>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</si>
  <si>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</si>
  <si>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</si>
  <si>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</si>
  <si>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</si>
  <si>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</si>
  <si>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</si>
  <si>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</si>
  <si>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</si>
  <si>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</si>
  <si>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</si>
  <si>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</si>
  <si>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</si>
  <si>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</si>
  <si>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</si>
  <si>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</si>
  <si>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</si>
  <si>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</si>
  <si>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</si>
  <si>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</si>
  <si>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</si>
  <si>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</si>
  <si>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</si>
  <si>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</si>
  <si>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</si>
  <si>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</si>
  <si>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</si>
  <si>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</si>
  <si>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</si>
  <si>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</si>
  <si>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</si>
  <si>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</si>
  <si>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</si>
  <si>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</si>
  <si>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</si>
  <si>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</si>
  <si>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</si>
  <si>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</si>
  <si>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</si>
  <si>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</si>
  <si>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</si>
  <si>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</si>
  <si>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</si>
  <si>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</si>
  <si>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</si>
  <si>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</si>
  <si>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</si>
  <si>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</si>
  <si>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</si>
  <si>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</si>
  <si>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</si>
  <si>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</si>
  <si>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</si>
  <si>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</si>
  <si>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</si>
  <si>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</si>
  <si>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</si>
  <si>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</si>
  <si>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</si>
  <si>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</si>
  <si>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</si>
  <si>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</si>
  <si>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</si>
  <si>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</si>
  <si>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</si>
  <si>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</si>
  <si>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</si>
  <si>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</si>
  <si>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</si>
  <si>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</si>
  <si>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</si>
  <si>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</si>
  <si>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</si>
  <si>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</si>
  <si>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</si>
  <si>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</si>
  <si>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</si>
  <si>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</si>
  <si>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</si>
  <si>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</si>
  <si>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</si>
  <si>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</si>
  <si>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</si>
  <si>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</si>
  <si>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</si>
  <si>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</si>
  <si>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</si>
  <si>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</si>
  <si>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</si>
  <si>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</si>
  <si>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</si>
  <si>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</si>
  <si>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</si>
  <si>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</si>
  <si>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</si>
  <si>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</si>
  <si>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</si>
  <si>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</si>
  <si>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</si>
  <si>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</si>
  <si>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</si>
  <si>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</si>
  <si>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</si>
  <si>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</si>
  <si>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</si>
  <si>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</si>
  <si>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</si>
  <si>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</si>
  <si>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</si>
  <si>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</si>
  <si>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</si>
  <si>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</si>
  <si>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</si>
  <si>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</si>
  <si>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</si>
  <si>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</si>
  <si>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</si>
  <si>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</si>
  <si>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</si>
  <si>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</si>
  <si>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</si>
  <si>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</si>
  <si>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</si>
  <si>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</si>
  <si>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</si>
  <si>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</si>
  <si>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</si>
  <si>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</si>
  <si>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</si>
  <si>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</si>
  <si>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</si>
  <si>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</si>
  <si>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</si>
  <si>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</si>
  <si>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</si>
  <si>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</si>
  <si>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</si>
  <si>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</si>
  <si>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</si>
  <si>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</si>
  <si>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</si>
  <si>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</si>
  <si>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</si>
  <si>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</si>
  <si>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</si>
  <si>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</si>
  <si>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</si>
  <si>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</si>
  <si>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</si>
  <si>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</si>
  <si>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</si>
  <si>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</si>
  <si>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</si>
  <si>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</si>
  <si>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</si>
  <si>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</si>
  <si>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</si>
  <si>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</si>
  <si>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</si>
  <si>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</si>
  <si>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</si>
  <si>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</si>
  <si>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</si>
  <si>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</si>
  <si>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</si>
  <si>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</si>
  <si>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</si>
  <si>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</si>
  <si>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</si>
  <si>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</si>
  <si>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</si>
  <si>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</si>
  <si>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</si>
  <si>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</si>
  <si>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</si>
  <si>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</si>
  <si>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</si>
  <si>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</si>
  <si>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</si>
  <si>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</si>
  <si>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</si>
  <si>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</si>
  <si>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</si>
  <si>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</si>
  <si>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</si>
  <si>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</si>
  <si>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</si>
  <si>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</si>
  <si>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</si>
  <si>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</si>
  <si>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</si>
  <si>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</si>
  <si>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</si>
  <si>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</si>
  <si>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</si>
  <si>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</si>
  <si>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</si>
  <si>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</si>
  <si>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</si>
  <si>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</si>
  <si>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</si>
  <si>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</si>
  <si>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</si>
  <si>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</si>
  <si>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</si>
  <si>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</si>
  <si>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</si>
  <si>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</si>
  <si>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</si>
  <si>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</si>
  <si>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</si>
  <si>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</si>
  <si>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</si>
  <si>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</si>
  <si>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</si>
  <si>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</si>
  <si>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</si>
  <si>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</si>
  <si>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</si>
  <si>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</si>
  <si>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</si>
  <si>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</si>
  <si>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</si>
  <si>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</si>
  <si>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</si>
  <si>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</si>
  <si>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</si>
  <si>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</si>
  <si>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</si>
  <si>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</si>
  <si>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</si>
  <si>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</si>
  <si>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</si>
  <si>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</si>
  <si>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</si>
  <si>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</si>
  <si>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</si>
  <si>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</si>
  <si>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</si>
  <si>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</si>
  <si>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</si>
  <si>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</si>
  <si>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</si>
  <si>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</si>
  <si>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</si>
  <si>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</si>
  <si>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</si>
  <si>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</si>
  <si>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</si>
  <si>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</si>
  <si>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</si>
  <si>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</si>
  <si>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</si>
  <si>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</si>
  <si>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</si>
  <si>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</si>
  <si>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</si>
  <si>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</si>
  <si>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</si>
  <si>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</si>
  <si>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</si>
  <si>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</si>
  <si>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</si>
  <si>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</si>
  <si>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</si>
  <si>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</si>
  <si>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</si>
  <si>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</si>
  <si>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</si>
  <si>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</si>
  <si>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</si>
  <si>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</si>
  <si>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</si>
  <si>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</si>
  <si>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</si>
  <si>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</si>
  <si>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</si>
  <si>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</si>
  <si>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</si>
  <si>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</si>
  <si>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</si>
  <si>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</si>
  <si>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</si>
  <si>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</si>
  <si>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</si>
  <si>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</si>
  <si>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</si>
  <si>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</si>
  <si>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</si>
  <si>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</si>
  <si>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</si>
  <si>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</si>
  <si>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</si>
  <si>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</si>
  <si>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</si>
  <si>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</si>
  <si>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</si>
  <si>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</si>
  <si>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</si>
  <si>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</si>
  <si>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</si>
  <si>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</si>
  <si>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</si>
  <si>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</si>
  <si>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</si>
  <si>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</si>
  <si>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</si>
  <si>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</si>
  <si>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</si>
  <si>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</si>
  <si>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</si>
  <si>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</si>
  <si>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</si>
  <si>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</si>
  <si>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</si>
  <si>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</si>
  <si>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</si>
  <si>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</si>
  <si>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</si>
  <si>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</si>
  <si>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</si>
  <si>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</si>
  <si>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</si>
  <si>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</si>
  <si>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</si>
  <si>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</si>
  <si>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</si>
  <si>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</si>
  <si>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</si>
  <si>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</si>
  <si>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</si>
  <si>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</si>
  <si>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</si>
  <si>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</si>
  <si>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</si>
  <si>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</si>
  <si>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</si>
  <si>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</si>
  <si>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</si>
  <si>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</si>
  <si>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</si>
  <si>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</si>
  <si>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</si>
  <si>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</si>
  <si>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</si>
  <si>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</si>
  <si>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</si>
  <si>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</si>
  <si>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</si>
  <si>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</si>
  <si>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</si>
  <si>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</si>
  <si>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</si>
  <si>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</si>
  <si>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</si>
  <si>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</si>
  <si>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</si>
  <si>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</si>
  <si>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</si>
  <si>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</si>
  <si>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</si>
  <si>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</si>
  <si>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</si>
  <si>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</si>
  <si>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</si>
  <si>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</si>
  <si>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</si>
  <si>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</si>
  <si>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</si>
  <si>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</si>
  <si>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</si>
  <si>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</si>
  <si>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</si>
  <si>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</si>
  <si>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</si>
  <si>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</si>
  <si>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</si>
  <si>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</si>
  <si>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</si>
  <si>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</si>
  <si>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</si>
  <si>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</si>
  <si>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</si>
  <si>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</si>
  <si>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</si>
  <si>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</si>
  <si>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</si>
  <si>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</si>
  <si>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</si>
  <si>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</si>
  <si>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</si>
  <si>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</si>
  <si>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</si>
  <si>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</si>
  <si>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</si>
  <si>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</si>
  <si>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</si>
  <si>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</si>
  <si>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</si>
  <si>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</si>
  <si>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</si>
  <si>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</si>
  <si>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</si>
  <si>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</si>
  <si>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</si>
  <si>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</si>
  <si>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</si>
  <si>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</si>
  <si>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</si>
  <si>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</si>
  <si>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</si>
  <si>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</si>
  <si>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</si>
  <si>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</si>
  <si>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</si>
  <si>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</si>
  <si>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</si>
  <si>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</si>
  <si>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</si>
  <si>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</si>
  <si>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</si>
  <si>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</si>
  <si>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</si>
  <si>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</si>
  <si>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</si>
  <si>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</si>
  <si>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</si>
  <si>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</si>
  <si>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</si>
  <si>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</si>
  <si>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</si>
  <si>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</si>
  <si>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</si>
  <si>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</si>
  <si>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</si>
  <si>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</si>
  <si>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</si>
  <si>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</si>
  <si>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</si>
  <si>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</si>
  <si>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</si>
  <si>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</si>
  <si>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</si>
  <si>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</si>
  <si>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</si>
  <si>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</si>
  <si>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</si>
  <si>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</si>
  <si>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</si>
  <si>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</si>
  <si>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</si>
  <si>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</si>
  <si>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</si>
  <si>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</si>
  <si>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</si>
  <si>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</si>
  <si>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</si>
  <si>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</si>
  <si>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</si>
  <si>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</si>
  <si>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</si>
  <si>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</si>
  <si>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</si>
  <si>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</si>
  <si>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</si>
  <si>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</si>
  <si>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</si>
  <si>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</si>
  <si>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</si>
  <si>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</si>
  <si>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</si>
  <si>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</si>
  <si>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</si>
  <si>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</si>
  <si>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</si>
  <si>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</si>
  <si>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</si>
  <si>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</si>
  <si>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</si>
  <si>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</si>
  <si>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</si>
  <si>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</si>
  <si>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</si>
  <si>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</si>
  <si>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</si>
  <si>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</si>
  <si>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</si>
  <si>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</si>
  <si>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</si>
  <si>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</si>
  <si>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</si>
  <si>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</si>
  <si>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</si>
  <si>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</si>
  <si>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</si>
  <si>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</si>
  <si>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</si>
  <si>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</si>
  <si>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</si>
  <si>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</si>
  <si>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</si>
  <si>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</si>
  <si>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</si>
  <si>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</si>
  <si>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</si>
  <si>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</si>
  <si>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</si>
  <si>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</si>
  <si>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</si>
  <si>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</si>
  <si>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</si>
  <si>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</si>
  <si>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</si>
  <si>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</si>
  <si>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</si>
  <si>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</si>
  <si>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</si>
  <si>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</si>
  <si>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</si>
  <si>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</si>
  <si>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</si>
  <si>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</si>
  <si>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</si>
  <si>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</si>
  <si>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</si>
  <si>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</si>
  <si>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</si>
  <si>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</si>
  <si>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</si>
  <si>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</si>
  <si>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</si>
  <si>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</si>
  <si>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</si>
  <si>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</si>
  <si>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</si>
  <si>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</si>
  <si>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</si>
  <si>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</si>
  <si>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</si>
  <si>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</si>
  <si>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</si>
  <si>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</si>
  <si>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</si>
  <si>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</si>
  <si>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</si>
  <si>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</si>
  <si>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</si>
  <si>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</si>
  <si>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</si>
  <si>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</si>
  <si>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</si>
  <si>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</si>
  <si>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</si>
  <si>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</si>
  <si>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</si>
  <si>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</si>
  <si>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</si>
  <si>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</si>
  <si>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</si>
  <si>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</si>
  <si>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</si>
  <si>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</si>
  <si>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</si>
  <si>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</si>
  <si>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</si>
  <si>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</si>
  <si>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</si>
  <si>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</si>
  <si>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</si>
  <si>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</si>
  <si>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</si>
  <si>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</si>
  <si>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</si>
  <si>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</si>
  <si>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</si>
  <si>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</si>
  <si>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</si>
  <si>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</si>
  <si>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</si>
  <si>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</si>
  <si>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</si>
  <si>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</si>
  <si>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</si>
  <si>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</si>
  <si>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</si>
  <si>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</si>
  <si>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</si>
  <si>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</si>
  <si>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</si>
  <si>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</si>
  <si>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</si>
  <si>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</si>
  <si>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</si>
  <si>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</si>
  <si>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</si>
  <si>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</si>
  <si>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</si>
  <si>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</si>
  <si>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</si>
  <si>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</si>
  <si>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</si>
  <si>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</si>
  <si>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</si>
  <si>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</si>
  <si>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</si>
  <si>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</si>
  <si>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</si>
  <si>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</si>
  <si>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</si>
  <si>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</si>
  <si>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</si>
  <si>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</si>
  <si>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</si>
  <si>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</si>
  <si>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</si>
  <si>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</si>
  <si>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</si>
  <si>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</si>
  <si>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</si>
  <si>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</si>
  <si>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</si>
  <si>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</si>
  <si>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</si>
  <si>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</si>
  <si>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</si>
  <si>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</si>
  <si>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</si>
  <si>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</si>
  <si>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</si>
  <si>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</si>
  <si>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</si>
  <si>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</si>
  <si>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</si>
  <si>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</si>
  <si>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</si>
  <si>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</si>
  <si>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</si>
  <si>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</si>
  <si>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</si>
  <si>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</si>
  <si>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</si>
  <si>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</si>
  <si>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</si>
  <si>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</si>
  <si>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</si>
  <si>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</si>
  <si>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</si>
  <si>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</si>
  <si>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</si>
  <si>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</si>
  <si>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</si>
  <si>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</si>
  <si>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</si>
  <si>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</si>
  <si>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</si>
  <si>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</si>
  <si>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</si>
  <si>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</si>
  <si>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</si>
  <si>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</si>
  <si>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</si>
  <si>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</si>
  <si>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</si>
  <si>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</si>
  <si>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</si>
  <si>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</si>
  <si>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</si>
  <si>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</si>
  <si>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</si>
  <si>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</si>
  <si>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</si>
  <si>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</si>
  <si>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</si>
  <si>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</si>
  <si>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</si>
  <si>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</si>
  <si>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</si>
  <si>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</si>
  <si>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</si>
  <si>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</si>
  <si>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</si>
  <si>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</si>
  <si>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</si>
  <si>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</si>
  <si>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</si>
  <si>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</si>
  <si>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</si>
  <si>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</si>
  <si>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</si>
  <si>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</si>
  <si>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</si>
  <si>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</si>
  <si>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</si>
  <si>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</si>
  <si>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</si>
  <si>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</si>
  <si>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</si>
  <si>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</si>
  <si>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</si>
  <si>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</si>
  <si>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</si>
  <si>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</si>
  <si>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</si>
  <si>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</si>
  <si>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</si>
  <si>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</si>
  <si>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</si>
  <si>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</si>
  <si>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</si>
  <si>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</si>
  <si>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</si>
  <si>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</si>
  <si>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</si>
  <si>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</si>
  <si>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</si>
  <si>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</si>
  <si>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</si>
  <si>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</si>
  <si>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</si>
  <si>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</si>
  <si>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</si>
  <si>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</si>
  <si>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</si>
  <si>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</si>
  <si>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</si>
  <si>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</si>
  <si>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</si>
  <si>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</si>
  <si>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</si>
  <si>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</si>
  <si>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</si>
  <si>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</si>
  <si>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</si>
  <si>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</si>
  <si>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</si>
  <si>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</si>
  <si>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</si>
  <si>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</si>
  <si>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</si>
  <si>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</si>
  <si>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</si>
  <si>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</si>
  <si>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</si>
  <si>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</si>
  <si>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</si>
  <si>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</si>
  <si>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</si>
  <si>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</si>
  <si>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</si>
  <si>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</si>
  <si>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</si>
  <si>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</si>
  <si>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</si>
  <si>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</si>
  <si>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</si>
  <si>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</si>
  <si>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</si>
  <si>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</si>
  <si>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</si>
  <si>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</si>
  <si>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</si>
  <si>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</si>
  <si>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</si>
  <si>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</si>
  <si>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</si>
  <si>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</si>
  <si>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</si>
  <si>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</si>
  <si>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</si>
  <si>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</si>
  <si>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</si>
  <si>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</si>
  <si>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</si>
  <si>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</si>
  <si>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</si>
  <si>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</si>
  <si>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</si>
  <si>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</si>
  <si>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</si>
  <si>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</si>
  <si>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</si>
  <si>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</si>
  <si>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</si>
  <si>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</si>
  <si>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</si>
  <si>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</si>
  <si>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</si>
  <si>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</si>
  <si>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</si>
  <si>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</si>
  <si>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</si>
  <si>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</si>
  <si>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</si>
  <si>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</si>
  <si>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</si>
  <si>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</si>
  <si>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</si>
  <si>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</si>
  <si>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</si>
  <si>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</si>
  <si>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</si>
  <si>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</si>
  <si>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</si>
  <si>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</si>
  <si>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</si>
  <si>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</si>
  <si>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</si>
  <si>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</si>
  <si>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</si>
  <si>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</si>
  <si>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</si>
  <si>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</si>
  <si>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</si>
  <si>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</si>
  <si>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</si>
  <si>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</si>
  <si>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</si>
  <si>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</si>
  <si>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</si>
  <si>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</si>
  <si>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</si>
  <si>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</si>
  <si>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</si>
  <si>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</si>
  <si>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</si>
  <si>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</si>
  <si>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</si>
  <si>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</si>
  <si>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</si>
  <si>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</si>
  <si>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</si>
  <si>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</si>
  <si>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</si>
  <si>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</si>
  <si>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</si>
  <si>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</si>
  <si>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</si>
  <si>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</si>
  <si>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</si>
  <si>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</si>
  <si>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</si>
  <si>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</si>
  <si>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</si>
  <si>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</si>
  <si>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</si>
  <si>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</si>
  <si>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</si>
  <si>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</si>
  <si>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</si>
  <si>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</si>
  <si>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</si>
  <si>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</si>
  <si>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</si>
  <si>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</si>
  <si>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</si>
  <si>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</si>
  <si>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</si>
  <si>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</si>
  <si>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</si>
  <si>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</si>
  <si>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</si>
  <si>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</si>
  <si>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</si>
  <si>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</si>
  <si>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</si>
  <si>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</si>
  <si>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</si>
  <si>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</si>
  <si>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</si>
  <si>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</si>
  <si>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</si>
  <si>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</si>
  <si>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</si>
  <si>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</si>
  <si>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</si>
  <si>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</si>
  <si>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</si>
  <si>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</si>
  <si>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</si>
  <si>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</si>
  <si>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</si>
  <si>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</si>
  <si>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</si>
  <si>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</si>
  <si>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</si>
  <si>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</si>
  <si>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</si>
  <si>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</si>
  <si>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</si>
  <si>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</si>
  <si>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</si>
  <si>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</si>
  <si>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</si>
  <si>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</si>
  <si>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</si>
  <si>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</si>
  <si>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</si>
  <si>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</si>
  <si>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</si>
  <si>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</si>
  <si>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</si>
  <si>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</si>
  <si>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</si>
  <si>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</si>
  <si>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</si>
  <si>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</si>
  <si>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</si>
  <si>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</si>
  <si>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</si>
  <si>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</si>
  <si>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</si>
  <si>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</si>
  <si>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</si>
  <si>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</si>
  <si>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</si>
  <si>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</si>
  <si>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</si>
  <si>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</si>
  <si>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</si>
  <si>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</si>
  <si>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</si>
  <si>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</si>
  <si>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</si>
  <si>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</si>
  <si>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</si>
  <si>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</si>
  <si>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</si>
  <si>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</si>
  <si>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</si>
  <si>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</si>
  <si>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</si>
  <si>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</si>
  <si>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</si>
  <si>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</si>
  <si>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</si>
  <si>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</si>
  <si>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</si>
  <si>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</si>
  <si>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</si>
  <si>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</si>
  <si>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</si>
  <si>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</si>
  <si>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</si>
  <si>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</si>
  <si>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</si>
  <si>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</si>
  <si>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</si>
  <si>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</si>
  <si>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</si>
  <si>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</si>
  <si>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</si>
  <si>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</si>
  <si>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</si>
  <si>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</si>
  <si>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</si>
  <si>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</si>
  <si>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</si>
  <si>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</si>
  <si>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</si>
  <si>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</si>
  <si>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</si>
  <si>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</si>
  <si>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</si>
  <si>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</si>
  <si>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</si>
  <si>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</si>
  <si>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</si>
  <si>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</si>
  <si>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</si>
  <si>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</si>
  <si>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</si>
  <si>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</si>
  <si>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</si>
  <si>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</si>
  <si>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</si>
  <si>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</si>
  <si>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</si>
  <si>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</si>
  <si>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</si>
  <si>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</si>
  <si>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</si>
  <si>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</si>
  <si>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</si>
  <si>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</si>
  <si>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</si>
  <si>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</si>
  <si>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</si>
  <si>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</si>
  <si>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</si>
  <si>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</si>
  <si>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</si>
  <si>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</si>
  <si>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</si>
  <si>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</si>
  <si>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</si>
  <si>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</si>
  <si>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</si>
  <si>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</si>
  <si>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</si>
  <si>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</si>
  <si>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</si>
  <si>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</si>
  <si>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</si>
  <si>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</si>
  <si>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</si>
  <si>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</si>
  <si>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</si>
  <si>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</si>
  <si>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</si>
  <si>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</si>
  <si>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</si>
  <si>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</si>
  <si>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</si>
  <si>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</si>
  <si>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</si>
  <si>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</si>
  <si>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</si>
  <si>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</si>
  <si>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</si>
  <si>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</si>
  <si>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</si>
  <si>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</si>
  <si>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</si>
  <si>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</si>
  <si>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</si>
  <si>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</si>
  <si>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</si>
  <si>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</si>
  <si>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</si>
  <si>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</si>
  <si>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</si>
  <si>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</si>
  <si>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</si>
  <si>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</si>
  <si>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</si>
  <si>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</si>
  <si>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</si>
  <si>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</si>
  <si>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</si>
  <si>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</si>
  <si>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</si>
  <si>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</si>
  <si>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</si>
  <si>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</si>
  <si>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</si>
  <si>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</si>
  <si>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</si>
  <si>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</si>
  <si>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</si>
  <si>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</si>
  <si>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</si>
  <si>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</si>
  <si>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</si>
  <si>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</si>
  <si>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</si>
  <si>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</si>
  <si>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</si>
  <si>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</si>
  <si>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</si>
  <si>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</si>
  <si>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</si>
  <si>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</si>
  <si>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</si>
  <si>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</si>
  <si>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</si>
  <si>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</si>
  <si>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</si>
  <si>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</si>
  <si>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</si>
  <si>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</si>
  <si>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</si>
  <si>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</si>
  <si>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</si>
  <si>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</si>
  <si>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</si>
  <si>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</si>
  <si>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</si>
  <si>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</si>
  <si>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</si>
  <si>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</si>
  <si>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</si>
  <si>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</si>
  <si>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</si>
  <si>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</si>
  <si>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</si>
  <si>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</si>
  <si>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</si>
  <si>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</si>
  <si>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</si>
  <si>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</si>
  <si>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</si>
  <si>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</si>
  <si>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</si>
  <si>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</si>
  <si>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</si>
  <si>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</si>
  <si>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</si>
  <si>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</si>
  <si>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</si>
  <si>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</si>
  <si>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</si>
  <si>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</si>
  <si>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</si>
  <si>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</si>
  <si>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</si>
  <si>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</si>
  <si>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</si>
  <si>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</si>
  <si>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</si>
  <si>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</si>
  <si>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</si>
  <si>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</si>
  <si>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</si>
  <si>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</si>
  <si>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</si>
  <si>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</si>
  <si>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</si>
  <si>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</si>
  <si>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</si>
  <si>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</si>
  <si>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</si>
  <si>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</si>
  <si>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</si>
  <si>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</si>
  <si>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</si>
  <si>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</si>
  <si>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</si>
  <si>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</si>
  <si>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</si>
  <si>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</si>
  <si>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</si>
  <si>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</si>
  <si>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</si>
  <si>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</si>
  <si>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</si>
  <si>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</si>
  <si>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</si>
  <si>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</si>
  <si>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</si>
  <si>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</si>
  <si>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</si>
  <si>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</si>
  <si>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</si>
  <si>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</si>
  <si>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</si>
  <si>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</si>
  <si>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</si>
  <si>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</si>
  <si>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</si>
  <si>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</si>
  <si>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</si>
  <si>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</si>
  <si>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</si>
  <si>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</si>
  <si>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</si>
  <si>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</si>
  <si>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</si>
  <si>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</si>
  <si>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</si>
  <si>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</si>
  <si>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</si>
  <si>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</si>
  <si>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</si>
  <si>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</si>
  <si>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</si>
  <si>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</si>
  <si>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</si>
  <si>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</si>
  <si>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</si>
  <si>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</si>
  <si>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</si>
  <si>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</si>
  <si>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</si>
  <si>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</si>
  <si>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</si>
  <si>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</si>
  <si>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</si>
  <si>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</si>
  <si>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</si>
  <si>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</si>
  <si>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</si>
  <si>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</si>
  <si>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</si>
  <si>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</si>
  <si>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</si>
  <si>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</si>
  <si>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</si>
  <si>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</si>
  <si>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</si>
  <si>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</si>
  <si>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</si>
  <si>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</si>
  <si>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</si>
  <si>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</si>
  <si>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</si>
  <si>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</si>
  <si>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</si>
  <si>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</si>
  <si>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</si>
  <si>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</si>
  <si>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</si>
  <si>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</si>
  <si>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</si>
  <si>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</si>
  <si>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</si>
  <si>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</si>
  <si>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</si>
  <si>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</si>
  <si>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</si>
  <si>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</si>
  <si>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</si>
  <si>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</si>
  <si>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</si>
  <si>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</si>
  <si>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</si>
  <si>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</si>
  <si>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</si>
  <si>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</si>
  <si>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</si>
  <si>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</si>
  <si>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</si>
  <si>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</si>
  <si>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</si>
  <si>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</si>
  <si>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</si>
  <si>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</si>
  <si>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</si>
  <si>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</si>
  <si>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</si>
  <si>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</si>
  <si>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</si>
  <si>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</si>
  <si>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</si>
  <si>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</si>
  <si>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</si>
  <si>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</si>
  <si>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</si>
  <si>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</si>
  <si>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</si>
  <si>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</si>
  <si>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</si>
  <si>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</si>
  <si>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</si>
  <si>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</si>
  <si>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</si>
  <si>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</si>
  <si>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</si>
  <si>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</si>
  <si>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</si>
  <si>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</si>
  <si>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</si>
  <si>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</si>
  <si>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</si>
  <si>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</si>
  <si>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</si>
  <si>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</si>
  <si>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</si>
  <si>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</si>
  <si>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</si>
  <si>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</si>
  <si>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</si>
  <si>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</si>
  <si>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</si>
  <si>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</si>
  <si>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</si>
  <si>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</si>
  <si>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</si>
  <si>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</si>
  <si>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</si>
  <si>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</si>
  <si>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</si>
  <si>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</si>
  <si>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</si>
  <si>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</si>
  <si>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</si>
  <si>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</si>
  <si>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</si>
  <si>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</si>
  <si>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</si>
  <si>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</si>
  <si>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</si>
  <si>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</si>
  <si>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</si>
  <si>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</si>
  <si>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</si>
  <si>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</si>
  <si>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</si>
  <si>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</si>
  <si>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</si>
  <si>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</si>
  <si>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</si>
  <si>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</si>
  <si>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</si>
  <si>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</si>
  <si>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</si>
  <si>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</si>
  <si>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</si>
  <si>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</si>
  <si>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</si>
  <si>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</si>
  <si>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</si>
  <si>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</si>
  <si>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</si>
  <si>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</si>
  <si>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</si>
  <si>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</si>
  <si>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</si>
  <si>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</si>
  <si>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</si>
  <si>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</si>
  <si>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</si>
  <si>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</si>
  <si>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</si>
  <si>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</si>
  <si>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</si>
  <si>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</si>
  <si>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</si>
  <si>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</si>
  <si>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</si>
  <si>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</si>
  <si>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</si>
  <si>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</si>
  <si>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</si>
  <si>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</si>
  <si>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</si>
  <si>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</si>
  <si>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</si>
  <si>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</si>
  <si>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</si>
  <si>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</si>
  <si>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</si>
  <si>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</si>
  <si>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</si>
  <si>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</si>
  <si>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</si>
  <si>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</si>
  <si>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</si>
  <si>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</si>
  <si>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</si>
  <si>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</si>
  <si>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</si>
  <si>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</si>
  <si>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</si>
  <si>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</si>
  <si>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</si>
  <si>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</si>
  <si>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</si>
  <si>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</si>
  <si>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</si>
  <si>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</si>
  <si>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</si>
  <si>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</si>
  <si>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</si>
  <si>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</si>
  <si>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</si>
  <si>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</si>
  <si>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</si>
  <si>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</si>
  <si>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</si>
  <si>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</si>
  <si>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</si>
  <si>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</si>
  <si>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</si>
  <si>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</si>
  <si>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</si>
  <si>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</si>
  <si>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</si>
  <si>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</si>
  <si>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</si>
  <si>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</si>
  <si>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</si>
  <si>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</si>
  <si>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</si>
  <si>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</si>
  <si>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</si>
  <si>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</si>
  <si>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</si>
  <si>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</si>
  <si>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</si>
  <si>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</si>
  <si>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</si>
  <si>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</si>
  <si>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</si>
  <si>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</si>
  <si>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</si>
  <si>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</si>
  <si>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</si>
  <si>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</si>
  <si>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</si>
  <si>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</si>
  <si>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</si>
  <si>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</si>
  <si>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</si>
  <si>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</si>
  <si>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</si>
  <si>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</si>
  <si>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</si>
  <si>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</si>
  <si>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</si>
  <si>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</si>
  <si>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</si>
  <si>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</si>
  <si>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</si>
  <si>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</si>
  <si>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</si>
  <si>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</si>
  <si>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</si>
  <si>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</si>
  <si>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</si>
  <si>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</si>
  <si>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</si>
  <si>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</si>
  <si>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</si>
  <si>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</si>
  <si>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</si>
  <si>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</si>
  <si>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</si>
  <si>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</si>
  <si>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</si>
  <si>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</si>
  <si>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</si>
  <si>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</si>
  <si>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</si>
  <si>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</si>
  <si>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</si>
  <si>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</si>
  <si>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</si>
  <si>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</si>
  <si>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</si>
  <si>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</si>
  <si>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</si>
  <si>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</si>
  <si>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</si>
  <si>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</si>
  <si>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</si>
  <si>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</si>
  <si>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</si>
  <si>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</si>
  <si>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</si>
  <si>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</si>
  <si>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</si>
  <si>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</si>
  <si>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</si>
  <si>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</si>
  <si>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</si>
  <si>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</si>
  <si>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</si>
  <si>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</si>
  <si>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</si>
  <si>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</si>
  <si>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</si>
  <si>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</si>
  <si>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</si>
  <si>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</si>
  <si>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</si>
  <si>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</si>
  <si>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</si>
  <si>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</si>
  <si>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</si>
  <si>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</si>
  <si>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</si>
  <si>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</si>
  <si>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</si>
  <si>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</si>
  <si>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</si>
  <si>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</si>
  <si>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</si>
  <si>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</si>
  <si>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</si>
  <si>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</si>
  <si>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</si>
  <si>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</si>
  <si>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</si>
  <si>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</si>
  <si>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</si>
  <si>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</si>
  <si>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</si>
  <si>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</si>
  <si>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</si>
  <si>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</si>
  <si>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</si>
  <si>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</si>
  <si>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</si>
  <si>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</si>
  <si>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</si>
  <si>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</si>
  <si>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</si>
  <si>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</si>
  <si>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</si>
  <si>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</si>
  <si>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</si>
  <si>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</si>
  <si>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</si>
  <si>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</si>
  <si>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</si>
  <si>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</si>
  <si>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</si>
  <si>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</si>
  <si>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</si>
  <si>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</si>
  <si>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</si>
  <si>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</si>
  <si>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</si>
  <si>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</si>
  <si>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</si>
  <si>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</si>
  <si>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</si>
  <si>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</si>
  <si>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</si>
  <si>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</si>
  <si>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</si>
  <si>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</si>
  <si>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</si>
  <si>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</si>
  <si>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</si>
  <si>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</si>
  <si>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</si>
  <si>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</si>
  <si>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</si>
  <si>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</si>
  <si>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</si>
  <si>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</si>
  <si>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</si>
  <si>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</si>
  <si>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</si>
  <si>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</si>
  <si>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</si>
  <si>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</si>
  <si>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</si>
  <si>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</si>
  <si>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</si>
  <si>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</si>
  <si>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</si>
  <si>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</si>
  <si>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</si>
  <si>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</si>
  <si>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</si>
  <si>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</si>
  <si>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</si>
  <si>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</si>
  <si>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</si>
  <si>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</si>
  <si>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</si>
  <si>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</si>
  <si>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</si>
  <si>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</si>
  <si>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</si>
  <si>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</si>
  <si>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</si>
  <si>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</si>
  <si>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</si>
  <si>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</si>
  <si>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</si>
  <si>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</si>
  <si>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</si>
  <si>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</si>
  <si>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</si>
  <si>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</si>
  <si>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</si>
  <si>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</si>
  <si>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</si>
  <si>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</si>
  <si>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</si>
  <si>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</si>
  <si>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</si>
  <si>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</si>
  <si>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</si>
  <si>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</si>
  <si>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</si>
  <si>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</si>
  <si>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</si>
  <si>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</si>
  <si>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</si>
  <si>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</si>
  <si>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</si>
  <si>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</si>
  <si>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</si>
  <si>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</si>
  <si>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</si>
  <si>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</si>
  <si>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</si>
  <si>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</si>
  <si>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</si>
  <si>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</si>
  <si>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</si>
  <si>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</si>
  <si>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</si>
  <si>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</si>
  <si>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</si>
  <si>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</si>
  <si>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</si>
  <si>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</si>
  <si>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</si>
  <si>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</si>
  <si>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</si>
  <si>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</si>
  <si>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</si>
  <si>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</si>
  <si>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</si>
  <si>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</si>
  <si>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</si>
  <si>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</si>
  <si>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</si>
  <si>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</si>
  <si>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</si>
  <si>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</si>
  <si>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</si>
  <si>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</si>
  <si>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</si>
  <si>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</si>
  <si>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</si>
  <si>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</si>
  <si>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</si>
  <si>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</si>
  <si>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</si>
  <si>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</si>
  <si>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</si>
  <si>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</si>
  <si>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</si>
  <si>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</si>
  <si>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</si>
  <si>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</si>
  <si>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</si>
  <si>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</si>
  <si>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</si>
  <si>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</si>
  <si>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</si>
  <si>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</si>
  <si>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</si>
  <si>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</si>
  <si>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</si>
  <si>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</si>
  <si>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</si>
  <si>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</si>
  <si>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</si>
  <si>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</si>
  <si>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</si>
  <si>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</si>
  <si>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</si>
  <si>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</si>
  <si>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</si>
  <si>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</si>
  <si>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</si>
  <si>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</si>
  <si>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</si>
  <si>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</si>
  <si>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</si>
  <si>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</si>
  <si>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</si>
  <si>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</si>
  <si>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</si>
  <si>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</si>
  <si>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</si>
  <si>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</si>
  <si>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</si>
  <si>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</si>
  <si>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</si>
  <si>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</si>
  <si>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</si>
  <si>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</si>
  <si>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</si>
  <si>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</si>
  <si>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</si>
  <si>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</si>
  <si>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</si>
  <si>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</si>
  <si>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</si>
  <si>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</si>
  <si>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</si>
  <si>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</si>
  <si>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</si>
  <si>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</si>
  <si>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</si>
  <si>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</si>
  <si>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</si>
  <si>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</si>
  <si>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</si>
  <si>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</si>
  <si>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</si>
  <si>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</si>
  <si>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</si>
  <si>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</si>
  <si>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</si>
  <si>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</si>
  <si>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</si>
  <si>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</si>
  <si>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</si>
  <si>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</si>
  <si>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</si>
  <si>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</si>
  <si>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</si>
  <si>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</si>
  <si>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</si>
  <si>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</si>
  <si>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</si>
  <si>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</si>
  <si>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</si>
  <si>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</si>
  <si>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</si>
  <si>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</si>
  <si>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</si>
  <si>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</si>
  <si>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</si>
  <si>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</si>
  <si>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</si>
  <si>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</si>
  <si>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</si>
  <si>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</si>
  <si>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</si>
  <si>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</si>
  <si>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</si>
  <si>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</si>
  <si>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</si>
  <si>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</si>
  <si>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</si>
  <si>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</si>
  <si>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</si>
  <si>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</si>
  <si>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</si>
  <si>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</si>
  <si>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</si>
  <si>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</si>
  <si>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</si>
  <si>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</si>
  <si>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</si>
  <si>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</si>
  <si>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</si>
  <si>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</si>
  <si>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</si>
  <si>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</si>
  <si>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</si>
  <si>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</si>
  <si>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</si>
  <si>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</si>
  <si>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</si>
  <si>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</si>
  <si>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</si>
  <si>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</si>
  <si>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</si>
  <si>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</si>
  <si>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</si>
  <si>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</si>
  <si>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</si>
  <si>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</si>
  <si>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</si>
  <si>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</si>
  <si>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</si>
  <si>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</si>
  <si>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</si>
  <si>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</si>
  <si>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</si>
  <si>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</si>
  <si>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</si>
  <si>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</si>
  <si>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</si>
  <si>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</si>
  <si>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</si>
  <si>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</si>
  <si>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</si>
  <si>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</si>
  <si>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</si>
  <si>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</si>
  <si>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</si>
  <si>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</si>
  <si>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</si>
  <si>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</si>
  <si>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</si>
  <si>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</si>
  <si>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</si>
  <si>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</si>
  <si>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</si>
  <si>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</si>
  <si>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</si>
  <si>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</si>
  <si>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</si>
  <si>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</si>
  <si>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</si>
  <si>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</si>
  <si>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</si>
  <si>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</si>
  <si>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</si>
  <si>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</si>
  <si>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</si>
  <si>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</si>
  <si>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</si>
  <si>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</si>
  <si>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</si>
  <si>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</si>
  <si>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</si>
  <si>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</si>
  <si>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</si>
  <si>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</si>
  <si>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</si>
  <si>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</si>
  <si>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</si>
  <si>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</si>
  <si>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</si>
  <si>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</si>
  <si>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</si>
  <si>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</si>
  <si>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</si>
  <si>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</si>
  <si>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</si>
  <si>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</si>
  <si>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</si>
  <si>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</si>
  <si>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</si>
  <si>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</si>
  <si>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</si>
  <si>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</si>
  <si>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</si>
  <si>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</si>
  <si>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</si>
  <si>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</si>
  <si>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</si>
  <si>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</si>
  <si>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</si>
  <si>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</si>
  <si>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</si>
  <si>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</si>
  <si>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</si>
  <si>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</si>
  <si>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</si>
  <si>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</si>
  <si>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</si>
  <si>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</si>
  <si>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</si>
  <si>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</si>
  <si>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</si>
  <si>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</si>
  <si>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</si>
  <si>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</si>
  <si>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</si>
  <si>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</si>
  <si>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</si>
  <si>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</si>
  <si>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</si>
  <si>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</si>
  <si>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</si>
  <si>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</si>
  <si>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</si>
  <si>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</si>
  <si>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</si>
  <si>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</si>
  <si>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</si>
  <si>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</si>
  <si>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</si>
  <si>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</si>
  <si>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</si>
  <si>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</si>
  <si>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</si>
  <si>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</si>
  <si>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</si>
  <si>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</si>
  <si>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</si>
  <si>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</si>
  <si>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</si>
  <si>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</si>
  <si>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</si>
  <si>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</si>
  <si>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</si>
  <si>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</si>
  <si>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</si>
  <si>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</si>
  <si>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</si>
  <si>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</si>
  <si>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</si>
  <si>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</si>
  <si>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</si>
  <si>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</si>
  <si>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</si>
  <si>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</si>
  <si>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</si>
  <si>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</si>
  <si>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</si>
  <si>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</si>
  <si>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</si>
  <si>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</si>
  <si>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</si>
  <si>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</si>
  <si>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</si>
  <si>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</si>
  <si>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</si>
  <si>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</si>
  <si>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</si>
  <si>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</si>
  <si>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</si>
  <si>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</si>
  <si>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</si>
  <si>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</si>
  <si>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</si>
  <si>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</si>
  <si>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</si>
  <si>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</si>
  <si>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</si>
  <si>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</si>
  <si>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</si>
  <si>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</si>
  <si>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</si>
  <si>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</si>
  <si>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</si>
  <si>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</si>
  <si>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</si>
  <si>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</si>
  <si>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</si>
  <si>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</si>
  <si>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</si>
  <si>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</si>
  <si>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</si>
  <si>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</si>
  <si>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</si>
  <si>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</si>
  <si>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</si>
  <si>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</si>
  <si>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</si>
  <si>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</si>
  <si>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</si>
  <si>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</si>
  <si>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</si>
  <si>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</si>
  <si>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</si>
  <si>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</si>
  <si>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</si>
  <si>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</si>
  <si>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</si>
  <si>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</si>
  <si>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</si>
  <si>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</si>
  <si>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</si>
  <si>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</si>
  <si>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</si>
  <si>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</si>
  <si>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</si>
  <si>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</si>
  <si>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</si>
  <si>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</si>
  <si>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</si>
  <si>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</si>
  <si>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</si>
  <si>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</si>
  <si>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</si>
  <si>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</si>
  <si>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</si>
  <si>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</si>
  <si>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</si>
  <si>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</si>
  <si>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</si>
  <si>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</si>
  <si>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</si>
  <si>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</si>
  <si>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</si>
  <si>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</si>
  <si>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</si>
  <si>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</si>
  <si>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</si>
  <si>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</si>
  <si>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</si>
  <si>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</si>
  <si>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</si>
  <si>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</si>
  <si>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</si>
  <si>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</si>
  <si>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</si>
  <si>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</si>
  <si>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</si>
  <si>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</si>
  <si>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</si>
  <si>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</si>
  <si>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</si>
  <si>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</si>
  <si>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</si>
  <si>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</si>
  <si>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</si>
  <si>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</si>
  <si>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</si>
  <si>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</si>
  <si>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</si>
  <si>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</si>
  <si>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</si>
  <si>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</si>
  <si>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</si>
  <si>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</si>
  <si>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</si>
  <si>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</si>
  <si>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</si>
  <si>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</si>
  <si>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</si>
  <si>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</si>
  <si>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</si>
  <si>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</si>
  <si>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</si>
  <si>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</si>
  <si>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</si>
  <si>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</si>
  <si>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</si>
  <si>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</si>
  <si>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</si>
  <si>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</si>
  <si>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</si>
  <si>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</si>
  <si>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</si>
  <si>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</si>
  <si>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</si>
  <si>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</si>
  <si>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</si>
  <si>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</si>
  <si>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</si>
  <si>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</si>
  <si>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</si>
  <si>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</si>
  <si>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</si>
  <si>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</si>
  <si>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</si>
  <si>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</si>
  <si>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</si>
  <si>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</si>
  <si>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</si>
  <si>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</si>
  <si>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</si>
  <si>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</si>
  <si>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</si>
  <si>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</si>
  <si>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</si>
  <si>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</si>
  <si>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</si>
  <si>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</si>
  <si>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</si>
  <si>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</si>
  <si>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</si>
  <si>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</si>
  <si>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</si>
  <si>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</si>
  <si>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</si>
  <si>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</si>
  <si>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</si>
  <si>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</si>
  <si>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</si>
  <si>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</si>
  <si>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</si>
  <si>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</si>
  <si>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</si>
  <si>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</si>
  <si>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</si>
  <si>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</si>
  <si>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</si>
  <si>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</si>
  <si>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</si>
  <si>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</si>
  <si>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</si>
  <si>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</si>
  <si>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</si>
  <si>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</si>
  <si>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</si>
  <si>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</si>
  <si>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</si>
  <si>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</si>
  <si>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</si>
  <si>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</si>
  <si>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</si>
  <si>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</si>
  <si>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</si>
  <si>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</si>
  <si>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</si>
  <si>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</si>
  <si>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</si>
  <si>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</si>
  <si>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</si>
  <si>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</si>
  <si>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</si>
  <si>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</si>
  <si>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</si>
  <si>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</si>
  <si>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</si>
  <si>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</si>
  <si>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</si>
  <si>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</si>
  <si>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</si>
  <si>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</si>
  <si>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</si>
  <si>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</si>
  <si>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</si>
  <si>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</si>
  <si>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</si>
  <si>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</si>
  <si>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</si>
  <si>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</si>
  <si>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</si>
  <si>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</si>
  <si>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</si>
  <si>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</si>
  <si>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</si>
  <si>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</si>
  <si>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</si>
  <si>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</si>
  <si>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</si>
  <si>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</si>
  <si>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</si>
  <si>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</si>
  <si>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</si>
  <si>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</si>
  <si>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</si>
  <si>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</si>
  <si>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</si>
  <si>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</si>
  <si>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</si>
  <si>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</si>
  <si>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</si>
  <si>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</si>
  <si>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</si>
  <si>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</si>
  <si>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</si>
  <si>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</si>
  <si>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</si>
  <si>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</si>
  <si>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</si>
  <si>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</si>
  <si>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</si>
  <si>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</si>
  <si>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</si>
  <si>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</si>
  <si>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</si>
  <si>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</si>
  <si>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</si>
  <si>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</si>
  <si>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</si>
  <si>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</si>
  <si>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</si>
  <si>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</si>
  <si>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</si>
  <si>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</si>
  <si>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</si>
  <si>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</si>
  <si>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</si>
  <si>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</si>
  <si>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</si>
  <si>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</si>
  <si>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</si>
  <si>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</si>
  <si>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</si>
  <si>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</si>
  <si>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</si>
  <si>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</si>
  <si>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</si>
  <si>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</si>
  <si>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</si>
  <si>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</si>
  <si>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</si>
  <si>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</si>
  <si>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</si>
  <si>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</si>
  <si>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</si>
  <si>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</si>
  <si>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</si>
  <si>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</si>
  <si>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</si>
  <si>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</si>
  <si>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</si>
  <si>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</si>
  <si>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</si>
  <si>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</si>
  <si>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</si>
  <si>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</si>
  <si>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</si>
  <si>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</si>
  <si>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</si>
  <si>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</si>
  <si>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</si>
  <si>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</si>
  <si>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</si>
  <si>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</si>
  <si>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</si>
  <si>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</si>
  <si>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</si>
  <si>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</si>
  <si>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</si>
  <si>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</si>
  <si>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</si>
  <si>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</si>
  <si>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</si>
  <si>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</si>
  <si>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</si>
  <si>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</si>
  <si>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</si>
  <si>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</si>
  <si>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</si>
  <si>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</si>
  <si>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</si>
  <si>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</si>
  <si>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</si>
  <si>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</si>
  <si>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</si>
  <si>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</si>
  <si>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</si>
  <si>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</si>
  <si>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</si>
  <si>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</si>
  <si>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</si>
  <si>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</si>
  <si>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</si>
  <si>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</si>
  <si>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</si>
  <si>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</si>
  <si>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</si>
  <si>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</si>
  <si>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</si>
  <si>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</si>
  <si>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</si>
  <si>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</si>
  <si>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</si>
  <si>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</si>
  <si>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</si>
  <si>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</si>
  <si>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</si>
  <si>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</si>
  <si>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</si>
  <si>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</si>
  <si>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</si>
  <si>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</si>
  <si>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</si>
  <si>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</si>
  <si>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</si>
  <si>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</si>
  <si>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</si>
  <si>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</si>
  <si>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</si>
  <si>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</si>
  <si>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</si>
  <si>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</si>
  <si>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</si>
  <si>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</si>
  <si>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</si>
  <si>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</si>
  <si>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</si>
  <si>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</si>
  <si>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</si>
  <si>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</si>
  <si>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</si>
  <si>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</si>
  <si>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</si>
  <si>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</si>
  <si>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</si>
  <si>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</si>
  <si>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</si>
  <si>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</si>
  <si>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</si>
  <si>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</si>
  <si>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</si>
  <si>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</si>
  <si>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</si>
  <si>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</si>
  <si>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</si>
  <si>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</si>
  <si>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</si>
  <si>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</si>
  <si>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</si>
  <si>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</si>
  <si>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</si>
  <si>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</si>
  <si>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</si>
  <si>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</si>
  <si>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</si>
  <si>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</si>
  <si>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</si>
  <si>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</si>
  <si>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</si>
  <si>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</si>
  <si>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</si>
  <si>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</si>
  <si>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</si>
  <si>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</si>
  <si>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</si>
  <si>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</si>
  <si>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</si>
  <si>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</si>
  <si>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</si>
  <si>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</si>
  <si>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</si>
  <si>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</si>
  <si>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</si>
  <si>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</si>
  <si>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</si>
  <si>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</si>
  <si>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</si>
  <si>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</si>
  <si>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</si>
  <si>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</si>
  <si>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</si>
  <si>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</si>
  <si>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</si>
  <si>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</si>
  <si>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</si>
  <si>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</si>
  <si>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</si>
  <si>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</si>
  <si>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</si>
  <si>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</si>
  <si>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</si>
  <si>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</si>
  <si>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</si>
  <si>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</si>
  <si>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</si>
  <si>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</si>
  <si>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</si>
  <si>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</si>
  <si>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</si>
  <si>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</si>
  <si>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</si>
  <si>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</si>
  <si>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</si>
  <si>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</si>
  <si>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</si>
  <si>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</si>
  <si>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</si>
  <si>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</si>
  <si>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</si>
  <si>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</si>
  <si>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</si>
  <si>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</si>
  <si>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</si>
  <si>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</si>
  <si>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</si>
  <si>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</si>
  <si>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</si>
  <si>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</si>
  <si>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</si>
  <si>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</si>
  <si>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</si>
  <si>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</si>
  <si>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</si>
  <si>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</si>
  <si>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</si>
  <si>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</si>
  <si>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</si>
  <si>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</si>
  <si>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</si>
  <si>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</si>
  <si>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</si>
  <si>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</si>
  <si>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</si>
  <si>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</si>
  <si>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</si>
  <si>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</si>
  <si>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</si>
  <si>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</si>
  <si>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</si>
  <si>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</si>
  <si>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</si>
  <si>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</si>
  <si>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</si>
  <si>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</si>
  <si>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</si>
  <si>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</si>
  <si>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</si>
  <si>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</si>
  <si>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</si>
  <si>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</si>
  <si>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</si>
  <si>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</si>
  <si>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</si>
  <si>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</si>
  <si>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</si>
  <si>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</si>
  <si>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</si>
  <si>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</si>
  <si>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</si>
  <si>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</si>
  <si>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</si>
  <si>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</si>
  <si>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</si>
  <si>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</si>
  <si>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</si>
  <si>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</si>
  <si>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</si>
  <si>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</si>
  <si>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</si>
  <si>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</si>
  <si>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</si>
  <si>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</si>
  <si>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</si>
  <si>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</si>
  <si>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</si>
  <si>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</si>
  <si>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</si>
  <si>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</si>
  <si>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</si>
  <si>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</si>
  <si>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</si>
  <si>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</si>
  <si>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</si>
  <si>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</si>
  <si>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</si>
  <si>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</si>
  <si>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</si>
  <si>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</si>
  <si>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</si>
  <si>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</si>
  <si>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</si>
  <si>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</si>
  <si>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</si>
  <si>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</si>
  <si>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</si>
  <si>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</si>
  <si>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</si>
  <si>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</si>
  <si>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</si>
  <si>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</si>
  <si>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</si>
  <si>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</si>
  <si>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</si>
  <si>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</si>
  <si>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</si>
  <si>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</si>
  <si>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</si>
  <si>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</si>
  <si>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</si>
  <si>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</si>
  <si>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</si>
  <si>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</si>
  <si>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</si>
  <si>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</si>
  <si>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</si>
  <si>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</si>
  <si>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</si>
  <si>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</si>
  <si>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</si>
  <si>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</si>
  <si>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</si>
  <si>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</si>
  <si>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</si>
  <si>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</si>
  <si>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</si>
  <si>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</si>
  <si>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</si>
  <si>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</si>
  <si>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</si>
  <si>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</si>
  <si>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</si>
  <si>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</si>
  <si>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</si>
  <si>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</si>
  <si>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</si>
  <si>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</si>
  <si>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</si>
  <si>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</si>
  <si>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</si>
  <si>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</si>
  <si>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</si>
  <si>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</si>
  <si>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</si>
  <si>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</si>
  <si>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</si>
  <si>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</si>
  <si>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</si>
  <si>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</si>
  <si>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</si>
  <si>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</si>
  <si>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</si>
  <si>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</si>
  <si>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</si>
  <si>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</si>
  <si>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</si>
  <si>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</si>
  <si>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</si>
  <si>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</si>
  <si>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</si>
  <si>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</si>
  <si>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</si>
  <si>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</si>
  <si>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</si>
  <si>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</si>
  <si>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</si>
  <si>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</si>
  <si>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</si>
  <si>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</si>
  <si>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</si>
  <si>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</si>
  <si>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</si>
  <si>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</si>
  <si>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</si>
  <si>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</si>
  <si>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</si>
  <si>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</si>
  <si>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</si>
  <si>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</si>
  <si>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</si>
  <si>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</si>
  <si>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</si>
  <si>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</si>
  <si>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</si>
  <si>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</si>
  <si>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</si>
  <si>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</si>
  <si>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</si>
  <si>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</si>
  <si>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</si>
  <si>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</si>
  <si>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</si>
  <si>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</si>
  <si>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</si>
  <si>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</si>
  <si>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</si>
  <si>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</si>
  <si>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</si>
  <si>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</si>
  <si>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</si>
  <si>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</si>
  <si>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</si>
  <si>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</si>
  <si>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</si>
  <si>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</si>
  <si>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</si>
  <si>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</si>
  <si>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</si>
  <si>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</si>
  <si>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</si>
  <si>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</si>
  <si>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</si>
  <si>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</si>
  <si>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</si>
  <si>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</si>
  <si>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</si>
  <si>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</si>
  <si>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</si>
  <si>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</si>
  <si>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</si>
  <si>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</si>
  <si>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</si>
  <si>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</si>
  <si>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</si>
  <si>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</si>
  <si>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</si>
  <si>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</si>
  <si>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</si>
  <si>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</si>
  <si>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</si>
  <si>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</si>
  <si>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</si>
  <si>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</si>
  <si>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</si>
  <si>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</si>
  <si>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</si>
  <si>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</si>
  <si>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</si>
  <si>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</si>
  <si>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</si>
  <si>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</si>
  <si>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</si>
  <si>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</si>
  <si>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</si>
  <si>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</si>
  <si>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</si>
  <si>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</si>
  <si>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</si>
  <si>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</si>
  <si>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</si>
  <si>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</si>
  <si>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</si>
  <si>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</si>
  <si>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</si>
  <si>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</si>
  <si>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</si>
  <si>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</si>
  <si>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</si>
  <si>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</si>
  <si>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</si>
  <si>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</si>
  <si>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</si>
  <si>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</si>
  <si>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</si>
  <si>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</si>
  <si>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</si>
  <si>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</si>
  <si>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</si>
  <si>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</si>
  <si>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</si>
  <si>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</si>
  <si>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</si>
  <si>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</si>
  <si>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</si>
  <si>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</si>
  <si>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</si>
  <si>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</si>
  <si>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</si>
  <si>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</si>
  <si>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</si>
  <si>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</si>
  <si>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</si>
  <si>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</si>
  <si>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</si>
  <si>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</si>
  <si>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</si>
  <si>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</si>
  <si>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</si>
  <si>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</si>
  <si>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</si>
  <si>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</si>
  <si>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</si>
  <si>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</si>
  <si>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</si>
  <si>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</si>
  <si>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</si>
  <si>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</si>
  <si>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</si>
  <si>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</si>
  <si>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</si>
  <si>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</si>
  <si>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</si>
  <si>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</si>
  <si>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</si>
  <si>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</si>
  <si>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</si>
  <si>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</si>
  <si>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</si>
  <si>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</si>
  <si>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</si>
  <si>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</si>
  <si>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</si>
  <si>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</si>
  <si>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</si>
  <si>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</si>
  <si>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</si>
  <si>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</si>
  <si>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</si>
  <si>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</si>
  <si>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</si>
  <si>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</si>
  <si>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</si>
  <si>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</si>
  <si>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</si>
  <si>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</si>
  <si>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</si>
  <si>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</si>
  <si>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</si>
  <si>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</si>
  <si>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</si>
  <si>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</si>
  <si>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</si>
  <si>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</si>
  <si>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</si>
  <si>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</si>
  <si>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</si>
  <si>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</si>
  <si>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</si>
  <si>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</si>
  <si>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</si>
  <si>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</si>
  <si>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</si>
  <si>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</si>
  <si>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</si>
  <si>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</si>
  <si>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</si>
  <si>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</si>
  <si>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</si>
  <si>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</si>
  <si>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</si>
  <si>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</si>
  <si>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</si>
  <si>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</si>
  <si>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</si>
  <si>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</si>
  <si>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</si>
  <si>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</si>
  <si>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</si>
  <si>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</si>
  <si>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</si>
  <si>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</si>
  <si>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</si>
  <si>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</si>
  <si>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</si>
  <si>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</si>
  <si>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</si>
  <si>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</si>
  <si>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</si>
  <si>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</si>
  <si>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</si>
  <si>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</si>
  <si>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</si>
  <si>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</si>
  <si>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</si>
  <si>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</si>
  <si>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</si>
  <si>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</si>
  <si>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</si>
  <si>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</si>
  <si>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</si>
  <si>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</si>
  <si>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</si>
  <si>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</si>
  <si>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</si>
  <si>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</si>
  <si>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</si>
  <si>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</si>
  <si>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</si>
  <si>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</si>
  <si>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</si>
  <si>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</si>
  <si>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</si>
  <si>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</si>
  <si>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</si>
  <si>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</si>
  <si>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</si>
  <si>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</si>
  <si>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</si>
  <si>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</si>
  <si>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</si>
  <si>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</si>
  <si>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</si>
  <si>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</si>
  <si>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</si>
  <si>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</si>
  <si>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</si>
  <si>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</si>
  <si>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</si>
  <si>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</si>
  <si>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</si>
  <si>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</si>
  <si>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</si>
  <si>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</si>
  <si>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</si>
  <si>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</si>
  <si>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</si>
  <si>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</si>
  <si>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</si>
  <si>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</si>
  <si>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</si>
  <si>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</si>
  <si>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</si>
  <si>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</si>
  <si>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</si>
  <si>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</si>
  <si>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</si>
  <si>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</si>
  <si>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</si>
  <si>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</si>
  <si>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</si>
  <si>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</si>
  <si>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</si>
  <si>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</si>
  <si>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</si>
  <si>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</si>
  <si>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</si>
  <si>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</si>
  <si>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</si>
  <si>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</si>
  <si>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</si>
  <si>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</si>
  <si>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</si>
  <si>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</si>
  <si>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</si>
  <si>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</si>
  <si>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</si>
  <si>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</si>
  <si>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</si>
  <si>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</si>
  <si>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</si>
  <si>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</si>
  <si>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</si>
  <si>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</si>
  <si>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</si>
  <si>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</si>
  <si>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</si>
  <si>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</si>
  <si>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</si>
  <si>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</si>
  <si>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</si>
  <si>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</si>
  <si>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</si>
  <si>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</si>
  <si>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</si>
  <si>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</si>
  <si>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</si>
  <si>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</si>
  <si>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</si>
  <si>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</si>
  <si>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</si>
  <si>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</si>
  <si>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</si>
  <si>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</si>
  <si>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</si>
  <si>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</si>
  <si>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</si>
  <si>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</si>
  <si>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</si>
  <si>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</si>
  <si>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</si>
  <si>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</si>
  <si>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</si>
  <si>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</si>
  <si>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</si>
  <si>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</si>
  <si>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</si>
  <si>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</si>
  <si>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</si>
  <si>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</si>
  <si>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</si>
  <si>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</si>
  <si>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</si>
  <si>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</si>
  <si>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</si>
  <si>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</si>
  <si>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</si>
  <si>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</si>
  <si>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</si>
  <si>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</si>
  <si>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</si>
  <si>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</si>
  <si>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</si>
  <si>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</si>
  <si>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</si>
  <si>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</si>
  <si>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</si>
  <si>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</si>
  <si>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</si>
  <si>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</si>
  <si>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</si>
  <si>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</si>
  <si>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</si>
  <si>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</si>
  <si>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</si>
  <si>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</si>
  <si>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</si>
  <si>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</si>
  <si>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</si>
  <si>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</si>
  <si>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</si>
  <si>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</si>
  <si>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</si>
  <si>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</si>
  <si>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</si>
  <si>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</si>
  <si>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</si>
  <si>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</si>
  <si>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</si>
  <si>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</si>
  <si>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</si>
  <si>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</si>
  <si>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</si>
  <si>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</si>
  <si>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</si>
  <si>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</si>
  <si>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</si>
  <si>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</si>
  <si>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</si>
  <si>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</si>
  <si>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</si>
  <si>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</si>
  <si>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</si>
  <si>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</si>
  <si>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</si>
  <si>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</si>
  <si>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</si>
  <si>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</si>
  <si>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</si>
  <si>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</si>
  <si>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</si>
  <si>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</si>
  <si>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</si>
  <si>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</si>
  <si>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</si>
  <si>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</si>
  <si>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</si>
  <si>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</si>
  <si>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</si>
  <si>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</si>
  <si>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</si>
  <si>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</si>
  <si>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</si>
  <si>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</si>
  <si>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</si>
  <si>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</si>
  <si>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</si>
  <si>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</si>
  <si>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</si>
  <si>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</si>
  <si>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</si>
  <si>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</si>
  <si>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</si>
  <si>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</si>
  <si>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</si>
  <si>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</si>
  <si>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</si>
  <si>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</si>
  <si>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</si>
  <si>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</si>
  <si>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</si>
  <si>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</si>
  <si>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</si>
  <si>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</si>
  <si>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</si>
  <si>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</si>
  <si>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</si>
  <si>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</si>
  <si>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</si>
  <si>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</si>
  <si>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</si>
  <si>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</si>
  <si>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</si>
  <si>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</si>
  <si>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</si>
  <si>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</si>
  <si>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</si>
  <si>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</si>
  <si>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</si>
  <si>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</si>
  <si>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</si>
  <si>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</si>
  <si>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</si>
  <si>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</si>
  <si>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</si>
  <si>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</si>
  <si>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</si>
  <si>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</si>
  <si>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</si>
  <si>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</si>
  <si>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</si>
  <si>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</si>
  <si>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</si>
  <si>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</si>
  <si>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</si>
  <si>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</si>
  <si>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</si>
  <si>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</si>
  <si>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</si>
  <si>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</si>
  <si>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</si>
  <si>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</si>
  <si>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</si>
  <si>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</si>
  <si>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</si>
  <si>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</si>
  <si>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</si>
  <si>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</si>
  <si>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</si>
  <si>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</si>
  <si>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</si>
  <si>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</si>
  <si>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</si>
  <si>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</si>
  <si>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</si>
  <si>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</si>
  <si>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</si>
  <si>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</si>
  <si>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</si>
  <si>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</si>
  <si>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</si>
  <si>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</si>
  <si>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</si>
  <si>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</si>
  <si>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</si>
  <si>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</si>
  <si>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</si>
  <si>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</si>
  <si>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</si>
  <si>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</si>
  <si>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</si>
  <si>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</si>
  <si>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</si>
  <si>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</si>
  <si>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</si>
  <si>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</si>
  <si>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</si>
  <si>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</si>
  <si>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</si>
  <si>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</si>
  <si>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</si>
  <si>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</si>
  <si>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</si>
  <si>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</si>
  <si>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</si>
  <si>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</si>
  <si>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</si>
  <si>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</si>
  <si>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</si>
  <si>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</si>
  <si>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</si>
  <si>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</si>
  <si>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</si>
  <si>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</si>
  <si>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</si>
  <si>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</si>
  <si>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</si>
  <si>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</si>
  <si>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</si>
  <si>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</si>
  <si>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</si>
  <si>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</si>
  <si>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</si>
  <si>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</si>
  <si>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</si>
  <si>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</si>
  <si>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</si>
  <si>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</si>
  <si>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</si>
  <si>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</si>
  <si>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</si>
  <si>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</si>
  <si>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</si>
  <si>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</si>
  <si>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</si>
  <si>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</si>
  <si>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</si>
  <si>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</si>
  <si>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</si>
  <si>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</si>
  <si>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</si>
  <si>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</si>
  <si>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</si>
  <si>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</si>
  <si>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</si>
  <si>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</si>
  <si>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</si>
  <si>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</si>
  <si>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</si>
  <si>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</si>
  <si>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</si>
  <si>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</si>
  <si>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</si>
  <si>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</si>
  <si>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</si>
  <si>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</si>
  <si>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</si>
  <si>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</si>
  <si>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</si>
  <si>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</si>
  <si>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</si>
  <si>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</si>
  <si>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</si>
  <si>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</si>
  <si>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</si>
  <si>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</si>
  <si>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</si>
  <si>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</si>
  <si>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</si>
  <si>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</si>
  <si>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</si>
  <si>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</si>
  <si>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</si>
  <si>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</si>
  <si>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</si>
  <si>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</si>
  <si>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</si>
  <si>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</si>
  <si>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</si>
  <si>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</si>
  <si>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</si>
  <si>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</si>
  <si>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</si>
  <si>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</si>
  <si>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</si>
  <si>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</si>
  <si>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</si>
  <si>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</si>
  <si>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</si>
  <si>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</si>
  <si>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</si>
  <si>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</si>
  <si>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</si>
  <si>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</si>
  <si>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</si>
  <si>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</si>
  <si>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</si>
  <si>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</si>
  <si>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</si>
  <si>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</si>
  <si>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</si>
  <si>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</si>
  <si>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</si>
  <si>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</si>
  <si>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</si>
  <si>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</si>
  <si>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</si>
  <si>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</si>
  <si>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</si>
  <si>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</si>
  <si>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</si>
  <si>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</si>
  <si>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</si>
  <si>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</si>
  <si>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</si>
  <si>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</si>
  <si>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</si>
  <si>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</si>
  <si>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</si>
  <si>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</si>
  <si>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</si>
  <si>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</si>
  <si>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</si>
  <si>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</si>
  <si>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</si>
  <si>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</si>
  <si>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</si>
  <si>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</si>
  <si>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</si>
  <si>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</si>
  <si>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</si>
  <si>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</si>
  <si>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</si>
  <si>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</si>
  <si>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</si>
  <si>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</si>
  <si>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</si>
  <si>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</si>
  <si>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</si>
  <si>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</si>
  <si>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</si>
  <si>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</si>
  <si>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</si>
  <si>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</si>
  <si>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</si>
  <si>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</si>
  <si>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</si>
  <si>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</si>
  <si>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</si>
  <si>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</si>
  <si>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</si>
  <si>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</si>
  <si>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</si>
  <si>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</si>
  <si>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</si>
  <si>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</si>
  <si>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</si>
  <si>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</si>
  <si>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</si>
  <si>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</si>
  <si>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</si>
  <si>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</si>
  <si>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</si>
  <si>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</si>
  <si>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</si>
  <si>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</si>
  <si>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</si>
  <si>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</si>
  <si>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</si>
  <si>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</si>
  <si>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</si>
  <si>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</si>
  <si>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</si>
  <si>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</si>
  <si>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</si>
  <si>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</si>
  <si>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</si>
  <si>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</si>
  <si>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</si>
  <si>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</si>
  <si>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</si>
  <si>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</si>
  <si>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</si>
  <si>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</si>
  <si>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</si>
  <si>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</si>
  <si>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</si>
  <si>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</si>
  <si>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</si>
  <si>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</si>
  <si>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</si>
  <si>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</si>
  <si>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</si>
  <si>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</si>
  <si>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</si>
  <si>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</si>
  <si>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</si>
  <si>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</si>
  <si>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</si>
  <si>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</si>
  <si>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</si>
  <si>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</si>
  <si>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</si>
  <si>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</si>
  <si>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</si>
  <si>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</si>
  <si>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</si>
  <si>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</si>
  <si>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</si>
  <si>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</si>
  <si>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</si>
  <si>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</si>
  <si>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</si>
  <si>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</si>
  <si>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</si>
  <si>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</si>
  <si>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</si>
  <si>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</si>
  <si>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</si>
  <si>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</si>
  <si>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</si>
  <si>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</si>
  <si>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</si>
  <si>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</si>
  <si>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</si>
  <si>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</si>
  <si>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</si>
  <si>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</si>
  <si>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</si>
  <si>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</si>
  <si>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</si>
  <si>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</si>
  <si>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</si>
  <si>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</si>
  <si>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</si>
  <si>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</si>
  <si>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</si>
  <si>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</si>
  <si>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</si>
  <si>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</si>
  <si>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</si>
  <si>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</si>
  <si>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</si>
  <si>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</si>
  <si>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</si>
  <si>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</si>
  <si>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</si>
  <si>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</si>
  <si>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</si>
  <si>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</si>
  <si>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</si>
  <si>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</si>
  <si>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</si>
  <si>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</si>
  <si>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</si>
  <si>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</si>
  <si>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</si>
  <si>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</si>
  <si>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</si>
  <si>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</si>
  <si>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</si>
  <si>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</si>
  <si>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</si>
  <si>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</si>
  <si>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</si>
  <si>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</si>
  <si>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</si>
  <si>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</si>
  <si>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</si>
  <si>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</si>
  <si>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</si>
  <si>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</si>
  <si>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</si>
  <si>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</si>
  <si>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</si>
  <si>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</si>
  <si>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</si>
  <si>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</si>
  <si>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</si>
  <si>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</si>
  <si>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</si>
  <si>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</si>
  <si>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</si>
  <si>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</si>
  <si>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</si>
  <si>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</si>
  <si>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</si>
  <si>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</si>
  <si>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</si>
  <si>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</si>
  <si>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</si>
  <si>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</si>
  <si>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</si>
  <si>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</si>
  <si>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</si>
  <si>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</si>
  <si>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</si>
  <si>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</si>
  <si>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</si>
  <si>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</si>
  <si>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</si>
  <si>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</si>
  <si>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</si>
  <si>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</si>
  <si>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</si>
  <si>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</si>
  <si>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</si>
  <si>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</si>
  <si>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</si>
  <si>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</si>
  <si>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</si>
  <si>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</si>
  <si>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</si>
  <si>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</si>
  <si>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</si>
  <si>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</si>
  <si>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</si>
  <si>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</si>
  <si>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</si>
  <si>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</si>
  <si>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</si>
  <si>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</si>
  <si>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</si>
  <si>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</si>
  <si>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</si>
  <si>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</si>
  <si>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</si>
  <si>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</si>
  <si>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</si>
  <si>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</si>
  <si>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</si>
  <si>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</si>
  <si>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</si>
  <si>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</si>
  <si>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</si>
  <si>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</si>
  <si>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</si>
  <si>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</si>
  <si>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</si>
  <si>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</si>
  <si>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</si>
  <si>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</si>
  <si>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</si>
  <si>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</si>
  <si>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</si>
  <si>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</si>
  <si>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</si>
  <si>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</si>
  <si>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</si>
  <si>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</si>
  <si>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</si>
  <si>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</si>
  <si>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</si>
  <si>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</si>
  <si>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</si>
  <si>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</si>
  <si>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</si>
  <si>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</si>
  <si>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</si>
  <si>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</si>
  <si>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</si>
  <si>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</si>
  <si>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</si>
  <si>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</si>
  <si>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</si>
  <si>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</si>
  <si>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</si>
  <si>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</si>
  <si>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</si>
  <si>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</si>
  <si>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</si>
  <si>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</si>
  <si>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</si>
  <si>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</si>
  <si>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</si>
  <si>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</si>
  <si>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</si>
  <si>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</si>
  <si>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</si>
  <si>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</si>
  <si>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</si>
  <si>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</si>
  <si>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</si>
  <si>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</si>
  <si>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</si>
  <si>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</si>
  <si>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</si>
  <si>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</si>
  <si>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</si>
  <si>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</si>
  <si>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</si>
  <si>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</si>
  <si>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</si>
  <si>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</si>
  <si>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</si>
  <si>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</si>
  <si>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</si>
  <si>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</si>
  <si>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</si>
  <si>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</si>
  <si>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</si>
  <si>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</si>
  <si>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</si>
  <si>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</si>
  <si>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</si>
  <si>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</si>
  <si>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</si>
  <si>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</si>
  <si>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</si>
  <si>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</si>
  <si>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</si>
  <si>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</si>
  <si>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</si>
  <si>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</si>
  <si>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</si>
  <si>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</si>
  <si>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</si>
  <si>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</si>
  <si>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</si>
  <si>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</si>
  <si>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</si>
  <si>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</si>
  <si>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</si>
  <si>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</si>
  <si>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</si>
  <si>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</si>
  <si>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</si>
  <si>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</si>
  <si>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</si>
  <si>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</si>
  <si>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</si>
  <si>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</si>
  <si>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</si>
  <si>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</si>
  <si>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</si>
  <si>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</si>
  <si>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</si>
  <si>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</si>
  <si>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</si>
  <si>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</si>
  <si>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</si>
  <si>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</si>
  <si>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</si>
  <si>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</si>
  <si>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</si>
  <si>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</si>
  <si>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</si>
  <si>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</si>
  <si>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</si>
  <si>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</si>
  <si>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</si>
  <si>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</si>
  <si>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</si>
  <si>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</si>
  <si>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</si>
  <si>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</si>
  <si>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</si>
  <si>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</si>
  <si>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</si>
  <si>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</si>
  <si>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</si>
  <si>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</si>
  <si>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</si>
  <si>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</si>
  <si>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</si>
  <si>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</si>
  <si>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</si>
  <si>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</si>
  <si>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</si>
  <si>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</si>
  <si>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</si>
  <si>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</si>
  <si>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</si>
  <si>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</si>
  <si>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</si>
  <si>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</si>
  <si>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</si>
  <si>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</si>
  <si>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</si>
  <si>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</si>
  <si>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</si>
  <si>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</si>
  <si>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</si>
  <si>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</si>
  <si>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</si>
  <si>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</si>
  <si>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</si>
  <si>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</si>
  <si>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</si>
  <si>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</si>
  <si>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</si>
  <si>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</si>
  <si>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</si>
  <si>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</si>
  <si>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</si>
  <si>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</si>
  <si>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</si>
  <si>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</si>
  <si>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</si>
  <si>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</si>
  <si>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</si>
  <si>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</si>
  <si>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</si>
  <si>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</si>
  <si>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</si>
  <si>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</si>
  <si>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</si>
  <si>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</si>
  <si>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</si>
  <si>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</si>
  <si>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</si>
  <si>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</si>
  <si>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</si>
  <si>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</si>
  <si>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</si>
  <si>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</si>
  <si>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</si>
  <si>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</si>
  <si>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</si>
  <si>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</si>
  <si>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</si>
  <si>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</si>
  <si>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</si>
  <si>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</si>
  <si>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</si>
  <si>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</si>
  <si>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</si>
  <si>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</si>
  <si>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</si>
  <si>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</si>
  <si>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</si>
  <si>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</si>
  <si>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</si>
  <si>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</si>
  <si>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</si>
  <si>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</si>
  <si>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</si>
  <si>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</si>
  <si>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</si>
  <si>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</si>
  <si>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</si>
  <si>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</si>
  <si>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</si>
  <si>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</si>
  <si>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</si>
  <si>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</si>
  <si>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</si>
  <si>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</si>
  <si>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</si>
  <si>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</si>
  <si>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</si>
  <si>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</si>
  <si>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</si>
  <si>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</si>
  <si>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</si>
  <si>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</si>
  <si>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</si>
  <si>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</si>
  <si>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</si>
  <si>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</si>
  <si>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</si>
  <si>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</si>
  <si>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</si>
  <si>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</si>
  <si>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</si>
  <si>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</si>
  <si>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</si>
  <si>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</si>
  <si>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</si>
  <si>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</si>
  <si>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</si>
  <si>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</si>
  <si>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</si>
  <si>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</si>
  <si>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</si>
  <si>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</si>
  <si>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</si>
  <si>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</si>
  <si>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</si>
  <si>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</si>
  <si>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</si>
  <si>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</si>
  <si>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</si>
  <si>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</si>
  <si>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</si>
  <si>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</si>
  <si>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</si>
  <si>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</si>
  <si>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</si>
  <si>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</si>
  <si>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</si>
  <si>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</si>
  <si>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</si>
  <si>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</si>
  <si>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</si>
  <si>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</si>
  <si>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</si>
  <si>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</si>
  <si>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</si>
  <si>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</si>
  <si>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</si>
  <si>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</si>
  <si>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</si>
  <si>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</si>
  <si>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</si>
  <si>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</si>
  <si>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</si>
  <si>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</si>
  <si>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</si>
  <si>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</si>
  <si>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</si>
  <si>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</si>
  <si>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</si>
  <si>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</si>
  <si>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</si>
  <si>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</si>
  <si>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</si>
  <si>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</si>
  <si>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</si>
  <si>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</si>
  <si>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</si>
  <si>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</si>
  <si>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</si>
  <si>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</si>
  <si>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</si>
  <si>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</si>
  <si>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</si>
  <si>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</si>
  <si>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</si>
  <si>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</si>
  <si>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</si>
  <si>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</si>
  <si>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</si>
  <si>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</si>
  <si>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</si>
  <si>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</si>
  <si>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</si>
  <si>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</si>
  <si>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</si>
  <si>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</si>
  <si>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</si>
  <si>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</si>
  <si>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</si>
  <si>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</si>
  <si>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</si>
  <si>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</si>
  <si>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</si>
  <si>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</si>
  <si>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</si>
  <si>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</si>
  <si>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</si>
  <si>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</si>
  <si>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</si>
  <si>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</si>
  <si>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</si>
  <si>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</si>
  <si>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</si>
  <si>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</si>
  <si>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</si>
  <si>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</si>
  <si>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</si>
  <si>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</si>
  <si>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</si>
  <si>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</si>
  <si>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</si>
  <si>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</si>
  <si>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</si>
  <si>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</si>
  <si>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</si>
  <si>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</si>
  <si>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</si>
  <si>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</si>
  <si>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</si>
  <si>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</si>
  <si>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</si>
  <si>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</si>
  <si>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</si>
  <si>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</si>
  <si>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</si>
  <si>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</si>
  <si>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</si>
  <si>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</si>
  <si>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</si>
  <si>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</si>
  <si>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</si>
  <si>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</si>
  <si>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</si>
  <si>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</si>
  <si>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</si>
  <si>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</si>
  <si>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</si>
  <si>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</si>
  <si>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</si>
  <si>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</si>
  <si>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</si>
  <si>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</si>
  <si>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</si>
  <si>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</si>
  <si>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</si>
  <si>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</si>
  <si>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</si>
  <si>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</si>
  <si>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</si>
  <si>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</si>
  <si>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</si>
  <si>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</si>
  <si>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</si>
  <si>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</si>
  <si>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</si>
  <si>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</si>
  <si>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</si>
  <si>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</si>
  <si>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</si>
  <si>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</si>
  <si>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</si>
  <si>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</si>
  <si>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</si>
  <si>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</si>
  <si>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</si>
  <si>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</si>
  <si>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</si>
  <si>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</si>
  <si>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</si>
  <si>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</si>
  <si>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</si>
  <si>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</si>
  <si>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</si>
  <si>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</si>
  <si>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</si>
  <si>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</si>
  <si>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</si>
  <si>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</si>
  <si>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</si>
  <si>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</si>
  <si>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</si>
  <si>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</si>
  <si>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</si>
  <si>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</si>
  <si>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</si>
  <si>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</si>
  <si>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</si>
  <si>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</si>
  <si>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</si>
  <si>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</si>
  <si>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</si>
  <si>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</si>
  <si>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</si>
  <si>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</si>
  <si>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</si>
  <si>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</si>
  <si>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</si>
  <si>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</si>
  <si>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</si>
  <si>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</si>
  <si>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</si>
  <si>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</si>
  <si>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</si>
  <si>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</si>
  <si>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</si>
  <si>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</si>
  <si>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</si>
  <si>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</si>
  <si>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</si>
  <si>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</si>
  <si>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</si>
  <si>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</si>
  <si>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</si>
  <si>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</si>
  <si>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</si>
  <si>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</si>
  <si>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</si>
  <si>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</si>
  <si>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</si>
  <si>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</si>
  <si>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</si>
  <si>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</si>
  <si>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</si>
  <si>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</si>
  <si>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</si>
  <si>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</si>
  <si>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</si>
  <si>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</si>
  <si>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</si>
  <si>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</si>
  <si>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</si>
  <si>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</si>
  <si>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</si>
  <si>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</si>
  <si>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</si>
  <si>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</si>
  <si>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</si>
  <si>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</si>
  <si>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</si>
  <si>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</si>
  <si>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</si>
  <si>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</si>
  <si>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</si>
  <si>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</si>
  <si>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</si>
  <si>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</si>
  <si>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</si>
  <si>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</si>
  <si>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</si>
  <si>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</si>
  <si>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</si>
  <si>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</si>
  <si>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</si>
  <si>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</si>
  <si>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</si>
  <si>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</si>
  <si>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</si>
  <si>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</si>
  <si>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</si>
  <si>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</si>
  <si>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</si>
  <si>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</si>
  <si>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</si>
  <si>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</si>
  <si>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</si>
  <si>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</si>
  <si>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</si>
  <si>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</si>
  <si>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</si>
  <si>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</si>
  <si>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</si>
  <si>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</si>
  <si>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</si>
  <si>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</si>
  <si>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</si>
  <si>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</si>
  <si>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</si>
  <si>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</si>
  <si>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</si>
  <si>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</si>
  <si>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</si>
  <si>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</si>
  <si>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</si>
  <si>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</si>
  <si>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</si>
  <si>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</si>
  <si>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</si>
  <si>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</si>
  <si>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</si>
  <si>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</si>
  <si>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</si>
  <si>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</si>
  <si>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</si>
  <si>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</si>
  <si>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</si>
  <si>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</si>
  <si>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</si>
  <si>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</si>
  <si>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</si>
  <si>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</si>
  <si>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</si>
  <si>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</si>
  <si>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</si>
  <si>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</si>
  <si>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</si>
  <si>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</si>
  <si>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</si>
  <si>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</si>
  <si>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</si>
  <si>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</si>
  <si>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</si>
  <si>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</si>
  <si>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</si>
  <si>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</si>
  <si>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</si>
  <si>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</si>
  <si>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</si>
  <si>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</si>
  <si>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</si>
  <si>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</si>
  <si>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</si>
  <si>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</si>
  <si>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</si>
  <si>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</si>
  <si>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</si>
  <si>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</si>
  <si>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</si>
  <si>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</si>
  <si>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</si>
  <si>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</si>
  <si>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</si>
  <si>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</si>
  <si>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</si>
  <si>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</si>
  <si>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</si>
  <si>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</si>
  <si>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</si>
  <si>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</si>
  <si>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</si>
  <si>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</si>
  <si>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</si>
  <si>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</si>
  <si>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</si>
  <si>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</si>
  <si>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</si>
  <si>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</si>
  <si>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</si>
  <si>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</si>
  <si>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</si>
  <si>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</si>
  <si>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</si>
  <si>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</si>
  <si>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</si>
  <si>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</si>
  <si>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</si>
  <si>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</si>
  <si>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</si>
  <si>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</si>
  <si>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</si>
  <si>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</si>
  <si>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</si>
  <si>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</si>
  <si>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</si>
  <si>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</si>
  <si>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</si>
  <si>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</si>
  <si>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</si>
  <si>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</si>
  <si>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</si>
  <si>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</si>
  <si>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</si>
  <si>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</si>
  <si>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</si>
  <si>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</si>
  <si>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</si>
  <si>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</si>
  <si>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</si>
  <si>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</si>
  <si>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</si>
  <si>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</si>
  <si>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</si>
  <si>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</si>
  <si>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</si>
  <si>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</si>
  <si>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</si>
  <si>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</si>
  <si>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</si>
  <si>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</si>
  <si>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</si>
  <si>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</si>
  <si>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</si>
  <si>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</si>
  <si>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</si>
  <si>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</si>
  <si>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</si>
  <si>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</si>
  <si>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</si>
  <si>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</si>
  <si>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</si>
  <si>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</si>
  <si>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</si>
  <si>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</si>
  <si>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</si>
  <si>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</si>
  <si>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</si>
  <si>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</si>
  <si>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</si>
  <si>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</si>
  <si>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</si>
  <si>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</si>
  <si>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</si>
  <si>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</si>
  <si>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</si>
  <si>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</si>
  <si>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</si>
  <si>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</si>
  <si>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</si>
  <si>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</si>
  <si>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</si>
  <si>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</si>
  <si>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</si>
  <si>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</si>
  <si>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</si>
  <si>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</si>
  <si>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</si>
  <si>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</si>
  <si>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</si>
  <si>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</si>
  <si>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</si>
  <si>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</si>
  <si>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</si>
  <si>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</si>
  <si>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</si>
  <si>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</si>
  <si>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</si>
  <si>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</si>
  <si>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</si>
  <si>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</si>
  <si>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</si>
  <si>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</si>
  <si>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</si>
  <si>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</si>
  <si>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</si>
  <si>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</si>
  <si>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</si>
  <si>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</si>
  <si>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</si>
  <si>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</si>
  <si>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</si>
  <si>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</si>
  <si>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</si>
  <si>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</si>
  <si>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</si>
  <si>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</si>
  <si>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</si>
  <si>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</si>
  <si>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</si>
  <si>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</si>
  <si>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</si>
  <si>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</si>
  <si>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</si>
  <si>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</si>
  <si>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</si>
  <si>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</si>
  <si>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</si>
  <si>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</si>
  <si>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</si>
  <si>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</si>
  <si>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</si>
  <si>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</si>
  <si>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</si>
  <si>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</si>
  <si>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</si>
  <si>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</si>
  <si>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</si>
  <si>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</si>
  <si>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</si>
  <si>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</si>
  <si>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</si>
  <si>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</si>
  <si>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</si>
  <si>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</si>
  <si>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</si>
  <si>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</si>
  <si>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</si>
  <si>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</si>
  <si>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</si>
  <si>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</si>
  <si>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</si>
  <si>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</si>
  <si>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</si>
  <si>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</si>
  <si>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</si>
  <si>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</si>
  <si>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</si>
  <si>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</si>
  <si>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</si>
  <si>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</si>
  <si>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</si>
  <si>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</si>
  <si>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</si>
  <si>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</si>
  <si>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</si>
  <si>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</si>
  <si>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</si>
  <si>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</si>
  <si>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</si>
  <si>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</si>
  <si>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</si>
  <si>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</si>
  <si>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</si>
  <si>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</si>
  <si>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</si>
  <si>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</si>
  <si>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</si>
  <si>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</si>
  <si>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</si>
  <si>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</si>
  <si>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</si>
  <si>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</si>
  <si>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</si>
  <si>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</si>
  <si>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</si>
  <si>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</si>
  <si>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</si>
  <si>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</si>
  <si>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</si>
  <si>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</si>
  <si>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</si>
  <si>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</si>
  <si>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</si>
  <si>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</si>
  <si>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</si>
  <si>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</si>
  <si>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</si>
  <si>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</si>
  <si>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</si>
  <si>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</si>
  <si>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</si>
  <si>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</si>
  <si>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</si>
  <si>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</si>
  <si>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</si>
  <si>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</si>
  <si>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</si>
  <si>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</si>
  <si>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</si>
  <si>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</si>
  <si>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</si>
  <si>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</si>
  <si>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</si>
  <si>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</si>
  <si>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</si>
  <si>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</si>
  <si>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</si>
  <si>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</si>
  <si>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</si>
  <si>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</si>
  <si>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</si>
  <si>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</si>
  <si>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</si>
  <si>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</si>
  <si>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</si>
  <si>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</si>
  <si>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</si>
  <si>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</si>
  <si>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</si>
  <si>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</si>
  <si>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</si>
  <si>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</si>
  <si>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</si>
  <si>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</si>
  <si>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</si>
  <si>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</si>
  <si>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</si>
  <si>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</si>
  <si>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</si>
  <si>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</si>
  <si>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</si>
  <si>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</si>
  <si>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</si>
  <si>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</si>
  <si>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</si>
  <si>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</si>
  <si>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</si>
  <si>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</si>
  <si>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</si>
  <si>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</si>
  <si>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</si>
  <si>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</si>
  <si>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</si>
  <si>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</si>
  <si>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</si>
  <si>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</si>
  <si>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</si>
  <si>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</si>
  <si>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</si>
  <si>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</si>
  <si>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</si>
  <si>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</si>
  <si>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</si>
  <si>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</si>
  <si>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</si>
  <si>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</si>
  <si>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</si>
  <si>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</si>
  <si>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</si>
  <si>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</si>
  <si>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</si>
  <si>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</si>
  <si>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</si>
  <si>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</si>
  <si>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</si>
  <si>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</si>
  <si>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</si>
  <si>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</si>
  <si>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</si>
  <si>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</si>
  <si>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</si>
  <si>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</si>
  <si>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</si>
  <si>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</si>
  <si>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</si>
  <si>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</si>
  <si>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</si>
  <si>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</si>
  <si>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</si>
  <si>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</si>
  <si>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</si>
  <si>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</si>
  <si>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</si>
  <si>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</si>
  <si>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</si>
  <si>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</si>
  <si>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</si>
  <si>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</si>
  <si>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</si>
  <si>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</si>
  <si>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</si>
  <si>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</si>
  <si>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</si>
  <si>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</si>
  <si>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</si>
  <si>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</si>
  <si>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</si>
  <si>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</si>
  <si>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</si>
  <si>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</si>
  <si>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</si>
  <si>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</si>
  <si>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</si>
  <si>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</si>
  <si>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</si>
  <si>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</si>
  <si>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</si>
  <si>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</si>
  <si>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</si>
  <si>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</si>
  <si>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</si>
  <si>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</si>
  <si>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</si>
  <si>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</si>
  <si>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</si>
  <si>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</si>
  <si>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</si>
  <si>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</si>
  <si>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</si>
  <si>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</si>
  <si>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</si>
  <si>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</si>
  <si>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</si>
  <si>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</si>
  <si>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</si>
  <si>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</si>
  <si>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</si>
  <si>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</si>
  <si>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</si>
  <si>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</si>
  <si>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</si>
  <si>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</si>
  <si>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</si>
  <si>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</si>
  <si>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</si>
  <si>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</si>
  <si>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</si>
  <si>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</si>
  <si>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</si>
  <si>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</si>
  <si>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</si>
  <si>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</si>
  <si>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</si>
  <si>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</si>
  <si>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</si>
  <si>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</si>
  <si>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</si>
  <si>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</si>
  <si>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</si>
  <si>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</si>
  <si>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</si>
  <si>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</si>
  <si>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</si>
  <si>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</si>
  <si>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</si>
  <si>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</si>
  <si>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</si>
  <si>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</si>
  <si>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</si>
  <si>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</si>
  <si>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</si>
  <si>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</si>
  <si>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</si>
  <si>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</si>
  <si>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</si>
  <si>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</si>
  <si>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</si>
  <si>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</si>
  <si>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</si>
  <si>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</si>
  <si>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</si>
  <si>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</si>
  <si>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</si>
  <si>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</si>
  <si>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</si>
  <si>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</si>
  <si>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</si>
  <si>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</si>
  <si>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</si>
  <si>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</si>
  <si>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</si>
  <si>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</si>
  <si>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</si>
  <si>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</si>
  <si>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</si>
  <si>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</si>
  <si>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</si>
  <si>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</si>
  <si>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</si>
  <si>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</si>
  <si>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</si>
  <si>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</si>
  <si>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</si>
  <si>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</si>
  <si>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</si>
  <si>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</si>
  <si>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</si>
  <si>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</si>
  <si>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</si>
  <si>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</si>
  <si>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</si>
  <si>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</si>
  <si>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</si>
  <si>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</si>
  <si>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</si>
  <si>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</si>
  <si>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</si>
  <si>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</si>
  <si>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</si>
  <si>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</si>
  <si>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</si>
  <si>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</si>
  <si>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</si>
  <si>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</si>
  <si>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</si>
  <si>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</si>
  <si>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</si>
  <si>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</si>
  <si>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</si>
  <si>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</si>
  <si>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</si>
  <si>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</si>
  <si>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</si>
  <si>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</si>
  <si>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</si>
  <si>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</si>
  <si>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</si>
  <si>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</si>
  <si>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</si>
  <si>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</si>
  <si>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</si>
  <si>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</si>
  <si>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</si>
  <si>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</si>
  <si>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</si>
  <si>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</si>
  <si>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</si>
  <si>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</si>
  <si>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</si>
  <si>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</si>
  <si>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</si>
  <si>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</si>
  <si>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</si>
  <si>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</si>
  <si>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</si>
  <si>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</si>
  <si>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</si>
  <si>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</si>
  <si>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</si>
  <si>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</si>
  <si>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</si>
  <si>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</si>
  <si>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</si>
  <si>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</si>
  <si>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</si>
  <si>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</si>
  <si>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</si>
  <si>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</si>
  <si>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</si>
  <si>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</si>
  <si>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</si>
  <si>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</si>
  <si>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</si>
  <si>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</si>
  <si>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</si>
  <si>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</si>
  <si>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</si>
  <si>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</si>
  <si>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</si>
  <si>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</si>
  <si>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</si>
  <si>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</si>
  <si>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</si>
  <si>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</si>
  <si>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</si>
  <si>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</si>
  <si>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</si>
  <si>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</si>
  <si>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</si>
  <si>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</si>
  <si>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</si>
  <si>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</si>
  <si>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</si>
  <si>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</si>
  <si>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</si>
  <si>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</si>
  <si>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</si>
  <si>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</si>
  <si>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</si>
  <si>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</si>
  <si>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</si>
  <si>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</si>
  <si>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</si>
  <si>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</si>
  <si>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</si>
  <si>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</si>
  <si>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</si>
  <si>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</si>
  <si>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</si>
  <si>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</si>
  <si>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</si>
  <si>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</si>
  <si>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</si>
  <si>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</si>
  <si>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</si>
  <si>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</si>
  <si>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</si>
  <si>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</si>
  <si>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</si>
  <si>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</si>
  <si>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</si>
  <si>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</si>
  <si>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</si>
  <si>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</si>
  <si>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</si>
  <si>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</si>
  <si>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</si>
  <si>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</si>
  <si>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</si>
  <si>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</si>
  <si>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</si>
  <si>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</si>
  <si>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</si>
  <si>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</si>
  <si>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</si>
  <si>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</si>
  <si>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</si>
  <si>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</si>
  <si>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</si>
  <si>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</si>
  <si>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</si>
  <si>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</si>
  <si>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</si>
  <si>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</si>
  <si>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</si>
  <si>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</si>
  <si>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</si>
  <si>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</si>
  <si>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</si>
  <si>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</si>
  <si>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</si>
  <si>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</si>
  <si>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</si>
  <si>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</si>
  <si>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</si>
  <si>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</si>
  <si>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</si>
  <si>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</si>
  <si>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</si>
  <si>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</si>
  <si>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</si>
  <si>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</si>
  <si>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</si>
  <si>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</si>
  <si>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</si>
  <si>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</si>
  <si>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</si>
  <si>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</si>
  <si>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</si>
  <si>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</si>
  <si>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</si>
  <si>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</si>
  <si>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</si>
  <si>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</si>
  <si>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</si>
  <si>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</si>
  <si>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</si>
  <si>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</si>
  <si>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</si>
  <si>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</si>
  <si>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</si>
  <si>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</si>
  <si>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</si>
  <si>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</si>
  <si>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</si>
  <si>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</si>
  <si>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</si>
  <si>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</si>
  <si>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</si>
  <si>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</si>
  <si>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</si>
  <si>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</si>
  <si>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</si>
  <si>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</si>
  <si>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</si>
  <si>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</si>
  <si>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</si>
  <si>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</si>
  <si>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</si>
  <si>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</si>
  <si>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</si>
  <si>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</si>
  <si>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</si>
  <si>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</si>
  <si>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</si>
  <si>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</si>
  <si>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</si>
  <si>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</si>
  <si>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</si>
  <si>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</si>
  <si>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</si>
  <si>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</si>
  <si>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</si>
  <si>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</si>
  <si>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</si>
  <si>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</si>
  <si>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</si>
  <si>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</si>
  <si>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</si>
  <si>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</si>
  <si>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</si>
  <si>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</si>
  <si>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</si>
  <si>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</si>
  <si>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</si>
  <si>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</si>
  <si>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</si>
  <si>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</si>
  <si>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</si>
  <si>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</si>
  <si>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</si>
  <si>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</si>
  <si>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</si>
  <si>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</si>
  <si>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</si>
  <si>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</si>
  <si>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</si>
  <si>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</si>
  <si>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</si>
  <si>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</si>
  <si>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</si>
  <si>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</si>
  <si>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</si>
  <si>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</si>
  <si>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</si>
  <si>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</si>
  <si>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</si>
  <si>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</si>
  <si>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</si>
  <si>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</si>
  <si>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</si>
  <si>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</si>
  <si>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</si>
  <si>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</si>
  <si>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</si>
  <si>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</si>
  <si>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</si>
  <si>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</si>
  <si>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</si>
  <si>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</si>
  <si>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</si>
  <si>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</si>
  <si>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</si>
  <si>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</si>
  <si>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</si>
  <si>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</si>
  <si>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</si>
  <si>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</si>
  <si>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</si>
  <si>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</si>
  <si>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</si>
  <si>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</si>
  <si>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</si>
  <si>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</si>
  <si>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</si>
  <si>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</si>
  <si>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</si>
  <si>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</si>
  <si>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</si>
  <si>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</si>
  <si>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</si>
  <si>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</si>
  <si>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</si>
  <si>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</si>
  <si>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</si>
  <si>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</si>
  <si>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</si>
  <si>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</si>
  <si>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</si>
  <si>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</si>
  <si>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</si>
  <si>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</si>
  <si>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</si>
  <si>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</si>
  <si>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</si>
  <si>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</si>
  <si>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</si>
  <si>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</si>
  <si>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</si>
  <si>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</si>
  <si>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</si>
  <si>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</si>
  <si>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</si>
  <si>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</si>
  <si>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</si>
  <si>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</si>
  <si>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</si>
  <si>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</si>
  <si>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</si>
  <si>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</si>
  <si>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</si>
  <si>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</si>
  <si>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</si>
  <si>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</si>
  <si>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</si>
  <si>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</si>
  <si>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</si>
  <si>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</si>
  <si>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</si>
  <si>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</si>
  <si>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</si>
  <si>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</si>
  <si>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</si>
  <si>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</si>
  <si>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</si>
  <si>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</si>
  <si>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</si>
  <si>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</si>
  <si>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</si>
  <si>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</si>
  <si>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</si>
  <si>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</si>
  <si>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</si>
  <si>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</si>
  <si>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</si>
  <si>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</si>
  <si>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</si>
  <si>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</si>
  <si>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</si>
  <si>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</si>
  <si>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</si>
  <si>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</si>
  <si>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</si>
  <si>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</si>
  <si>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</si>
  <si>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</si>
  <si>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</si>
  <si>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</si>
  <si>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</si>
  <si>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</si>
  <si>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</si>
  <si>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</si>
  <si>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</si>
  <si>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</si>
  <si>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</si>
  <si>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</si>
  <si>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</si>
  <si>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</si>
  <si>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</si>
  <si>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</si>
  <si>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</si>
  <si>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</si>
  <si>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</si>
  <si>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</si>
  <si>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</si>
  <si>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</si>
  <si>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</si>
  <si>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</si>
  <si>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</si>
  <si>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</si>
  <si>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</si>
  <si>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</si>
  <si>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</si>
  <si>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</si>
  <si>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</si>
  <si>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</si>
  <si>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</si>
  <si>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</si>
  <si>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</si>
  <si>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</si>
  <si>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</si>
  <si>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</si>
  <si>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</si>
  <si>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</si>
  <si>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</si>
  <si>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</si>
  <si>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</si>
  <si>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</si>
  <si>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</si>
  <si>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</si>
  <si>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</si>
  <si>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</si>
  <si>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</si>
  <si>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</si>
  <si>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</si>
  <si>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</si>
  <si>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</si>
  <si>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</si>
  <si>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</si>
  <si>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</si>
  <si>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</si>
  <si>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</si>
  <si>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</si>
  <si>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</si>
  <si>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</si>
  <si>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</si>
  <si>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</si>
  <si>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</si>
  <si>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</si>
  <si>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</si>
  <si>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</si>
  <si>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</si>
  <si>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</si>
  <si>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</si>
  <si>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</si>
  <si>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</si>
  <si>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</si>
  <si>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</si>
  <si>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</si>
  <si>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</si>
  <si>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</si>
  <si>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</si>
  <si>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</si>
  <si>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</si>
  <si>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</si>
  <si>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</si>
  <si>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</si>
  <si>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</si>
  <si>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</si>
  <si>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</si>
  <si>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</si>
  <si>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</si>
  <si>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</si>
  <si>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</si>
  <si>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</si>
  <si>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</si>
  <si>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</si>
  <si>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</si>
  <si>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</si>
  <si>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</si>
  <si>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</si>
  <si>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</si>
  <si>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</si>
  <si>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</si>
  <si>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</si>
  <si>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</si>
  <si>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</si>
  <si>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</si>
  <si>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</si>
  <si>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</si>
  <si>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</si>
  <si>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</si>
  <si>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</si>
  <si>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</si>
  <si>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</si>
  <si>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</si>
  <si>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</si>
  <si>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</si>
  <si>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</si>
  <si>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</si>
  <si>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</si>
  <si>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</si>
  <si>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</si>
  <si>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</si>
  <si>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</si>
  <si>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</si>
  <si>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</si>
  <si>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</si>
  <si>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</si>
  <si>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</si>
  <si>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</si>
  <si>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</si>
  <si>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</si>
  <si>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</si>
  <si>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</si>
  <si>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</si>
  <si>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</si>
  <si>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</si>
  <si>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</si>
  <si>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</si>
  <si>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</si>
  <si>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</si>
  <si>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</si>
  <si>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</si>
  <si>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</si>
  <si>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</si>
  <si>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</si>
  <si>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</si>
  <si>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</si>
  <si>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</si>
  <si>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</si>
  <si>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</si>
  <si>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</si>
  <si>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</si>
  <si>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</si>
  <si>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</si>
  <si>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</si>
  <si>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</si>
  <si>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</si>
  <si>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</si>
  <si>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</si>
  <si>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</si>
  <si>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</si>
  <si>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</si>
  <si>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</si>
  <si>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</si>
  <si>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</si>
  <si>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</si>
  <si>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</si>
  <si>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</si>
  <si>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</si>
  <si>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</si>
  <si>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</si>
  <si>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</si>
  <si>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</si>
  <si>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</si>
  <si>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</si>
  <si>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</si>
  <si>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</si>
  <si>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</si>
  <si>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</si>
  <si>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</si>
  <si>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</si>
  <si>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</si>
  <si>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</si>
  <si>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</si>
  <si>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</si>
  <si>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</si>
  <si>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</si>
  <si>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</si>
  <si>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</si>
  <si>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</si>
  <si>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</si>
  <si>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</si>
  <si>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</si>
  <si>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</si>
  <si>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</si>
  <si>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</si>
  <si>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</si>
  <si>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</si>
  <si>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</si>
  <si>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</si>
  <si>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</si>
  <si>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</si>
  <si>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</si>
  <si>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</si>
  <si>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</si>
  <si>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</si>
  <si>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</si>
  <si>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</si>
  <si>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</si>
  <si>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</si>
  <si>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</si>
  <si>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</si>
  <si>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</si>
  <si>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</si>
  <si>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</si>
  <si>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</si>
  <si>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</si>
  <si>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</si>
  <si>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</si>
  <si>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</si>
  <si>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</si>
  <si>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</si>
  <si>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</si>
  <si>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</si>
  <si>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</si>
  <si>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</si>
  <si>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</si>
  <si>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</si>
  <si>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</si>
  <si>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</si>
  <si>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</si>
  <si>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</si>
  <si>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</si>
  <si>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</si>
  <si>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</si>
  <si>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</si>
  <si>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</si>
  <si>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</si>
  <si>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</si>
  <si>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</si>
  <si>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</si>
  <si>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</si>
  <si>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</si>
  <si>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</si>
  <si>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</si>
  <si>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</si>
  <si>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</si>
  <si>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</si>
  <si>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</si>
  <si>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</si>
  <si>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</si>
  <si>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</si>
  <si>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</si>
  <si>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</si>
  <si>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</si>
  <si>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</si>
  <si>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</si>
  <si>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</si>
  <si>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</si>
  <si>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</si>
  <si>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</si>
  <si>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</si>
  <si>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</si>
  <si>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</si>
  <si>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</si>
  <si>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</si>
  <si>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</si>
  <si>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</si>
  <si>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</si>
  <si>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</si>
  <si>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</si>
  <si>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</si>
  <si>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</si>
  <si>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</si>
  <si>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</si>
  <si>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</si>
  <si>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</si>
  <si>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</si>
  <si>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</si>
  <si>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</si>
  <si>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</si>
  <si>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</si>
  <si>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</si>
  <si>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</si>
  <si>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</si>
  <si>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</si>
  <si>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</si>
  <si>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</si>
  <si>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</si>
  <si>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</si>
  <si>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</si>
  <si>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</si>
  <si>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</si>
  <si>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</si>
  <si>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</si>
  <si>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</si>
  <si>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</si>
  <si>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</si>
  <si>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</si>
  <si>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</si>
  <si>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</si>
  <si>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</si>
  <si>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</si>
  <si>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</si>
  <si>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</si>
  <si>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</si>
  <si>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</si>
  <si>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</si>
  <si>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</si>
  <si>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</si>
  <si>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</si>
  <si>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</si>
  <si>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</si>
  <si>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</si>
  <si>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</si>
  <si>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</si>
  <si>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</si>
  <si>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</si>
  <si>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</si>
  <si>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</si>
  <si>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</si>
  <si>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</si>
  <si>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</si>
  <si>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</si>
  <si>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</si>
  <si>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</si>
  <si>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</si>
  <si>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</si>
  <si>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</si>
  <si>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</si>
  <si>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</si>
  <si>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</si>
  <si>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</si>
  <si>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</si>
  <si>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</si>
  <si>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</si>
  <si>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</si>
  <si>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</si>
  <si>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</si>
  <si>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</si>
  <si>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</si>
  <si>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</si>
  <si>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</si>
  <si>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</si>
  <si>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</si>
  <si>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</si>
  <si>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</si>
  <si>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</si>
  <si>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</si>
  <si>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</si>
  <si>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</si>
  <si>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</si>
  <si>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</si>
  <si>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</si>
  <si>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</si>
  <si>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</si>
  <si>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</si>
  <si>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</si>
  <si>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</si>
  <si>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</si>
  <si>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</si>
  <si>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</si>
  <si>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</si>
  <si>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</si>
  <si>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</si>
  <si>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</si>
  <si>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</si>
  <si>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</si>
  <si>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</si>
  <si>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</si>
  <si>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</si>
  <si>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</si>
  <si>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</si>
  <si>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</si>
  <si>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</si>
  <si>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</si>
  <si>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</si>
  <si>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</si>
  <si>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</si>
  <si>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</si>
  <si>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</si>
  <si>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</si>
  <si>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</si>
  <si>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</si>
  <si>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</si>
  <si>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</si>
  <si>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</si>
  <si>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</si>
  <si>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</si>
  <si>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</si>
  <si>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</si>
  <si>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</si>
  <si>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</si>
  <si>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</si>
  <si>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</si>
  <si>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</si>
  <si>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</si>
  <si>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</si>
  <si>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</si>
  <si>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</si>
  <si>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</si>
  <si>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</si>
  <si>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</si>
  <si>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</si>
  <si>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</si>
  <si>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</si>
  <si>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</si>
  <si>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</si>
  <si>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</si>
  <si>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</si>
  <si>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</si>
  <si>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</si>
  <si>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</si>
  <si>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</si>
  <si>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</si>
  <si>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</si>
  <si>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</si>
  <si>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</si>
  <si>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</si>
  <si>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</si>
  <si>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</si>
  <si>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</si>
  <si>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</si>
  <si>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</si>
  <si>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</si>
  <si>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</si>
  <si>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</si>
  <si>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</si>
  <si>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</si>
  <si>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</si>
  <si>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</si>
  <si>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</si>
  <si>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</si>
  <si>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</si>
  <si>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</si>
  <si>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</si>
  <si>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</si>
  <si>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</si>
  <si>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</si>
  <si>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</si>
  <si>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</si>
  <si>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</si>
  <si>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</si>
  <si>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</si>
  <si>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</si>
  <si>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</si>
  <si>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</si>
  <si>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</si>
  <si>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</si>
  <si>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</si>
  <si>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</si>
  <si>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</si>
  <si>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</si>
  <si>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</si>
  <si>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</si>
  <si>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</si>
  <si>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</si>
  <si>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</si>
  <si>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</si>
  <si>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</si>
  <si>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</si>
  <si>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</si>
  <si>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</si>
  <si>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</si>
  <si>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</si>
  <si>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</si>
  <si>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</si>
  <si>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</si>
  <si>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</si>
  <si>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</si>
  <si>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</si>
  <si>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</si>
  <si>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</si>
  <si>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</si>
  <si>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</si>
  <si>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</si>
  <si>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</si>
  <si>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</si>
  <si>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</si>
  <si>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</si>
  <si>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</si>
  <si>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</si>
  <si>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</si>
  <si>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</si>
  <si>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</si>
  <si>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</si>
  <si>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</si>
  <si>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</si>
  <si>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</si>
  <si>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</si>
  <si>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</si>
  <si>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</si>
  <si>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</si>
  <si>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</si>
  <si>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</si>
  <si>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</si>
  <si>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</si>
  <si>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</si>
  <si>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</si>
  <si>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</si>
  <si>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</si>
  <si>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</si>
  <si>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</si>
  <si>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</si>
  <si>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</si>
  <si>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</si>
  <si>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</si>
  <si>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</si>
  <si>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</si>
  <si>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</si>
  <si>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</si>
  <si>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</si>
  <si>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</si>
  <si>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</si>
  <si>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</si>
  <si>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</si>
  <si>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</si>
  <si>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</si>
  <si>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</si>
  <si>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</si>
  <si>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</si>
  <si>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</si>
  <si>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</si>
  <si>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</si>
  <si>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</si>
  <si>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</si>
  <si>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</si>
  <si>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</si>
  <si>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</si>
  <si>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</si>
  <si>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</si>
  <si>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</si>
  <si>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</si>
  <si>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</si>
  <si>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</si>
  <si>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</si>
  <si>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</si>
  <si>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</si>
  <si>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</si>
  <si>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</si>
  <si>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</si>
  <si>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</si>
  <si>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</si>
  <si>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</si>
  <si>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</si>
  <si>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</si>
  <si>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</si>
  <si>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</si>
  <si>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</si>
  <si>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</si>
  <si>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</si>
  <si>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</si>
  <si>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</si>
  <si>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</si>
  <si>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</si>
  <si>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</si>
  <si>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</si>
  <si>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</si>
  <si>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</si>
  <si>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</si>
  <si>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</si>
  <si>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</si>
  <si>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</si>
  <si>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</si>
  <si>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</si>
  <si>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</si>
  <si>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</si>
  <si>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</si>
  <si>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</si>
  <si>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</si>
  <si>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</si>
  <si>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</si>
  <si>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</si>
  <si>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</si>
  <si>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</si>
  <si>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</si>
  <si>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</si>
  <si>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</si>
  <si>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</si>
  <si>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</si>
  <si>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</si>
  <si>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</si>
  <si>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</si>
  <si>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</si>
  <si>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</si>
  <si>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</si>
  <si>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</si>
  <si>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</si>
  <si>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</si>
  <si>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</si>
  <si>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</si>
  <si>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</si>
  <si>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</si>
  <si>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</si>
  <si>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</si>
  <si>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</si>
  <si>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</si>
  <si>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</si>
  <si>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</si>
  <si>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</si>
  <si>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</si>
  <si>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</si>
  <si>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</si>
  <si>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</si>
  <si>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</si>
  <si>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</si>
  <si>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</si>
  <si>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</si>
  <si>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</si>
  <si>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</si>
  <si>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</si>
  <si>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</si>
  <si>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</si>
  <si>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</si>
  <si>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</si>
  <si>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</si>
  <si>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</si>
  <si>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</si>
  <si>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</si>
  <si>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</si>
  <si>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</si>
  <si>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</si>
  <si>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</si>
  <si>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</si>
  <si>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</si>
  <si>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</si>
  <si>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</si>
  <si>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</si>
  <si>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</si>
  <si>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</si>
  <si>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</si>
  <si>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</si>
  <si>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</si>
  <si>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</si>
  <si>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</si>
  <si>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</si>
  <si>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</si>
  <si>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</si>
  <si>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</si>
  <si>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</si>
  <si>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</si>
  <si>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</si>
  <si>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</si>
  <si>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</si>
  <si>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</si>
  <si>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</si>
  <si>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</si>
  <si>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</si>
  <si>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</si>
  <si>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</si>
  <si>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</si>
  <si>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</si>
  <si>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</si>
  <si>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</si>
  <si>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</si>
  <si>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</si>
  <si>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</si>
  <si>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</si>
  <si>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</si>
  <si>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</si>
  <si>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</si>
  <si>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</si>
  <si>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</si>
  <si>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</si>
  <si>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</si>
  <si>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</si>
  <si>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</si>
  <si>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</si>
  <si>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</si>
  <si>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</si>
  <si>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</si>
  <si>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</si>
  <si>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</si>
  <si>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</si>
  <si>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</si>
  <si>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</si>
  <si>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</si>
  <si>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</si>
  <si>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</si>
  <si>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</si>
  <si>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</si>
  <si>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</si>
  <si>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</si>
  <si>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</si>
  <si>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</si>
  <si>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</si>
  <si>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</si>
  <si>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</si>
  <si>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</si>
  <si>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</si>
  <si>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</si>
  <si>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</si>
  <si>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</si>
  <si>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</si>
  <si>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</si>
  <si>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</si>
  <si>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</si>
  <si>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</si>
  <si>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</si>
  <si>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</si>
  <si>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</si>
  <si>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</si>
  <si>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</si>
  <si>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</si>
  <si>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</si>
  <si>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</si>
  <si>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</si>
  <si>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</si>
  <si>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</si>
  <si>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</si>
  <si>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</si>
  <si>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</si>
  <si>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</si>
  <si>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</si>
  <si>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</si>
  <si>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</si>
  <si>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</si>
  <si>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</si>
  <si>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</si>
  <si>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</si>
  <si>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</si>
  <si>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</si>
  <si>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</si>
  <si>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</si>
  <si>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</si>
  <si>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</si>
  <si>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</si>
  <si>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</si>
  <si>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</si>
  <si>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</si>
  <si>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</si>
  <si>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</si>
  <si>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</si>
  <si>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</si>
  <si>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</si>
  <si>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</si>
  <si>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</si>
  <si>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</si>
  <si>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</si>
  <si>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</si>
  <si>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</si>
  <si>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</si>
  <si>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</si>
  <si>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</si>
  <si>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</si>
  <si>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</si>
  <si>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</si>
  <si>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</si>
  <si>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</si>
  <si>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</si>
  <si>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</si>
  <si>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</si>
  <si>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</si>
  <si>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</si>
  <si>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</si>
  <si>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</si>
  <si>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</si>
  <si>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</si>
  <si>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</si>
  <si>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</si>
  <si>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</si>
  <si>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</si>
  <si>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</si>
  <si>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</si>
  <si>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</si>
  <si>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</si>
  <si>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</si>
  <si>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</si>
  <si>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</si>
  <si>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</si>
  <si>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</si>
  <si>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</si>
  <si>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</si>
  <si>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</si>
  <si>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</si>
  <si>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</si>
  <si>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</si>
  <si>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</si>
  <si>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</si>
  <si>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</si>
  <si>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</si>
  <si>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</si>
  <si>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</si>
  <si>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</si>
  <si>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</si>
  <si>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</si>
  <si>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</si>
  <si>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</si>
  <si>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</si>
  <si>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</si>
  <si>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</si>
  <si>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</si>
  <si>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</si>
  <si>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</si>
  <si>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</si>
  <si>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</si>
  <si>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</si>
  <si>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</si>
  <si>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</si>
  <si>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</si>
  <si>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</si>
  <si>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</si>
  <si>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</si>
  <si>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</si>
  <si>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</si>
  <si>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</si>
  <si>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</si>
  <si>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</si>
  <si>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</si>
  <si>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</si>
  <si>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</si>
  <si>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</si>
  <si>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</si>
  <si>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</si>
  <si>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</si>
  <si>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</si>
  <si>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</si>
  <si>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</si>
  <si>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</si>
  <si>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</si>
  <si>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</si>
  <si>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</si>
  <si>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</si>
  <si>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</si>
  <si>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</si>
  <si>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</si>
  <si>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</si>
  <si>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</si>
  <si>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</si>
  <si>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</si>
  <si>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</si>
  <si>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</si>
  <si>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</si>
  <si>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</si>
  <si>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</si>
  <si>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</si>
  <si>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</si>
  <si>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</si>
  <si>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</si>
  <si>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</si>
  <si>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</si>
  <si>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</si>
  <si>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</si>
  <si>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</si>
  <si>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</si>
  <si>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</si>
  <si>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</si>
  <si>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</si>
  <si>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</si>
  <si>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</si>
  <si>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</si>
  <si>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</si>
  <si>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</si>
  <si>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</si>
  <si>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</si>
  <si>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</si>
  <si>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</si>
  <si>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</si>
  <si>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</si>
  <si>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</si>
  <si>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</si>
  <si>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</si>
  <si>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</si>
  <si>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</si>
  <si>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</si>
  <si>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</si>
  <si>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</si>
  <si>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</si>
  <si>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</si>
  <si>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</si>
  <si>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</si>
  <si>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</si>
  <si>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</si>
  <si>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</si>
  <si>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</si>
  <si>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</si>
  <si>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</si>
  <si>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</si>
  <si>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</si>
  <si>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</si>
  <si>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</si>
  <si>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</si>
  <si>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</si>
  <si>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</si>
  <si>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</si>
  <si>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</si>
  <si>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</si>
  <si>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</si>
  <si>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</si>
  <si>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</si>
  <si>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</si>
  <si>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</si>
  <si>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</si>
  <si>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</si>
  <si>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</si>
  <si>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</si>
  <si>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</si>
  <si>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</si>
  <si>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</si>
  <si>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</si>
  <si>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</si>
  <si>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</si>
  <si>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</si>
  <si>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</si>
  <si>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</si>
  <si>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</si>
  <si>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</si>
  <si>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</si>
  <si>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</si>
  <si>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</si>
  <si>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</si>
  <si>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</si>
  <si>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</si>
  <si>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</si>
  <si>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</si>
  <si>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</si>
  <si>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</si>
  <si>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</si>
  <si>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</si>
  <si>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</si>
  <si>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</si>
  <si>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</si>
  <si>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</si>
  <si>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</si>
  <si>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</si>
  <si>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</si>
  <si>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</si>
  <si>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</si>
  <si>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</si>
  <si>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</si>
  <si>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</si>
  <si>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</si>
  <si>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</si>
  <si>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</si>
  <si>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</si>
  <si>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</si>
  <si>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</si>
  <si>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</si>
  <si>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</si>
  <si>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</si>
  <si>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</si>
  <si>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</si>
  <si>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</si>
  <si>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</si>
  <si>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</si>
  <si>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</si>
  <si>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</si>
  <si>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</si>
  <si>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</si>
  <si>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</si>
  <si>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</si>
  <si>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</si>
  <si>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</si>
  <si>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</si>
  <si>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</si>
  <si>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</si>
  <si>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</si>
  <si>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</si>
  <si>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</si>
  <si>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</si>
  <si>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</si>
  <si>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</si>
  <si>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</si>
  <si>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</si>
  <si>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</si>
  <si>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</si>
  <si>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</si>
  <si>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</si>
  <si>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</si>
  <si>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</si>
  <si>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</si>
  <si>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</si>
  <si>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</si>
  <si>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</si>
  <si>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</si>
  <si>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</si>
  <si>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</si>
  <si>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</si>
  <si>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</si>
  <si>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</si>
  <si>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</si>
  <si>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</si>
  <si>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</si>
  <si>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</si>
  <si>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</si>
  <si>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</si>
  <si>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</si>
  <si>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</si>
  <si>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</si>
  <si>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</si>
  <si>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</si>
  <si>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</si>
  <si>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</si>
  <si>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</si>
  <si>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</si>
  <si>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</si>
  <si>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</si>
  <si>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</si>
  <si>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</si>
  <si>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</si>
  <si>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</si>
  <si>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</si>
  <si>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</si>
  <si>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</si>
  <si>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</si>
  <si>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</si>
  <si>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</si>
  <si>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</si>
  <si>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</si>
  <si>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</si>
  <si>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</si>
  <si>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</si>
  <si>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</si>
  <si>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</si>
  <si>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</si>
  <si>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</si>
  <si>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</si>
  <si>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</si>
  <si>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</si>
  <si>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</si>
  <si>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</si>
  <si>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</si>
  <si>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</si>
  <si>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</si>
  <si>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</si>
  <si>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</si>
  <si>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</si>
  <si>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</si>
  <si>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</si>
  <si>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</si>
  <si>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</si>
  <si>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</si>
  <si>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</si>
  <si>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</si>
  <si>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</si>
  <si>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</si>
  <si>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</si>
  <si>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</si>
  <si>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</si>
  <si>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</si>
  <si>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</si>
  <si>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</si>
  <si>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</si>
  <si>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</si>
  <si>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</si>
  <si>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</si>
  <si>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</si>
  <si>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</si>
  <si>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</si>
  <si>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</si>
  <si>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</si>
  <si>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</si>
  <si>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</si>
  <si>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</si>
  <si>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</si>
  <si>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</si>
  <si>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</si>
  <si>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</si>
  <si>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</si>
  <si>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</si>
  <si>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</si>
  <si>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</si>
  <si>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</si>
  <si>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</si>
  <si>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</si>
  <si>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</si>
  <si>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</si>
  <si>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</si>
  <si>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</si>
  <si>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</si>
  <si>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</si>
  <si>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</si>
  <si>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</si>
  <si>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</si>
  <si>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</si>
  <si>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</si>
  <si>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</si>
  <si>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</si>
  <si>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</si>
  <si>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</si>
  <si>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</si>
  <si>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</si>
  <si>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</si>
  <si>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</si>
  <si>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</si>
  <si>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</si>
  <si>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</si>
  <si>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</si>
  <si>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</si>
  <si>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</si>
  <si>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</si>
  <si>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</si>
  <si>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</si>
  <si>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</si>
  <si>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</si>
  <si>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</si>
  <si>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</si>
  <si>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</si>
  <si>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</si>
  <si>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</si>
  <si>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</si>
  <si>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</si>
  <si>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</si>
  <si>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</si>
  <si>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</si>
  <si>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</si>
  <si>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</si>
  <si>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</si>
  <si>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</si>
  <si>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</si>
  <si>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</si>
  <si>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</si>
  <si>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</si>
  <si>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</si>
  <si>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</si>
  <si>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</si>
  <si>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</si>
  <si>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</si>
  <si>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</si>
  <si>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</si>
  <si>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</si>
  <si>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</si>
  <si>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</si>
  <si>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</si>
  <si>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</si>
  <si>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</si>
  <si>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</si>
  <si>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</si>
  <si>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</si>
  <si>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</si>
  <si>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</si>
  <si>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</si>
  <si>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</si>
  <si>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</si>
  <si>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</si>
  <si>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</si>
  <si>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</si>
  <si>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</si>
  <si>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</si>
  <si>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</si>
  <si>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</si>
  <si>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</si>
  <si>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</si>
  <si>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</si>
  <si>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</si>
  <si>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</si>
  <si>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</si>
  <si>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</si>
  <si>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</si>
  <si>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</si>
  <si>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</si>
  <si>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</si>
  <si>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</si>
  <si>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</si>
  <si>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</si>
  <si>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</si>
  <si>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</si>
  <si>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</si>
  <si>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</si>
  <si>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</si>
  <si>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</si>
  <si>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</si>
  <si>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</si>
  <si>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</si>
  <si>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</si>
  <si>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</si>
  <si>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</si>
  <si>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</si>
  <si>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</si>
  <si>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</si>
  <si>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</si>
  <si>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</si>
  <si>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</si>
  <si>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</si>
  <si>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</si>
  <si>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</si>
  <si>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</si>
  <si>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</si>
  <si>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</si>
  <si>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</si>
  <si>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</si>
  <si>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</si>
  <si>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</si>
  <si>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</si>
  <si>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</si>
  <si>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</si>
  <si>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</si>
  <si>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</si>
  <si>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</si>
  <si>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</si>
  <si>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</si>
  <si>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</si>
  <si>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</si>
  <si>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</si>
  <si>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</si>
  <si>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</si>
  <si>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</si>
  <si>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</si>
  <si>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</si>
  <si>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</si>
  <si>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</si>
  <si>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</si>
  <si>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</si>
  <si>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</si>
  <si>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</si>
  <si>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</si>
  <si>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</si>
  <si>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</si>
  <si>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</si>
  <si>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</si>
  <si>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</si>
  <si>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</si>
  <si>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</si>
  <si>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</si>
  <si>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</si>
  <si>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</si>
  <si>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</si>
  <si>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</si>
  <si>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</si>
  <si>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</si>
  <si>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</si>
  <si>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</si>
  <si>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</si>
  <si>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</si>
  <si>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</si>
  <si>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</si>
  <si>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</si>
  <si>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</si>
  <si>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</si>
  <si>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</si>
  <si>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</si>
  <si>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</si>
  <si>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</si>
  <si>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</si>
  <si>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</si>
  <si>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</si>
  <si>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</si>
  <si>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</si>
  <si>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</si>
  <si>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</si>
  <si>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</si>
  <si>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</si>
  <si>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</si>
  <si>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</si>
  <si>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</si>
  <si>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</si>
  <si>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</si>
  <si>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</si>
  <si>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</si>
  <si>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</si>
  <si>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</si>
  <si>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</si>
  <si>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</si>
  <si>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</si>
  <si>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</si>
  <si>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</si>
  <si>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</si>
  <si>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</si>
  <si>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</si>
  <si>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</si>
  <si>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</si>
  <si>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</si>
  <si>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</si>
  <si>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</si>
  <si>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</si>
  <si>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</si>
  <si>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</si>
  <si>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</si>
  <si>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</si>
  <si>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</si>
  <si>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</si>
  <si>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</si>
  <si>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</si>
  <si>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</si>
  <si>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</si>
  <si>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</si>
  <si>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</si>
  <si>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</si>
  <si>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</si>
  <si>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</si>
  <si>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</si>
  <si>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</si>
  <si>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</si>
  <si>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</si>
  <si>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</si>
  <si>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</si>
  <si>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</si>
  <si>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</si>
  <si>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</si>
  <si>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</si>
  <si>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</si>
  <si>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</si>
  <si>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</si>
  <si>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</si>
  <si>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</si>
  <si>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</si>
  <si>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</si>
  <si>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</si>
  <si>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</si>
  <si>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</si>
  <si>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</si>
  <si>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</si>
  <si>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</si>
  <si>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</si>
  <si>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</si>
  <si>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</si>
  <si>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</si>
  <si>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</si>
  <si>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</si>
  <si>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</si>
  <si>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</si>
  <si>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</si>
  <si>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</si>
  <si>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</si>
  <si>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</si>
  <si>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</si>
  <si>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</si>
  <si>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</si>
  <si>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</si>
  <si>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</si>
  <si>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</si>
  <si>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</si>
  <si>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</si>
  <si>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</si>
  <si>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</si>
  <si>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</si>
  <si>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</si>
  <si>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</si>
  <si>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</si>
  <si>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</si>
  <si>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</si>
  <si>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</si>
  <si>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</si>
  <si>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</si>
  <si>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</si>
  <si>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</si>
  <si>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</si>
  <si>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</si>
  <si>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</si>
  <si>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</si>
  <si>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</si>
  <si>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</si>
  <si>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</si>
  <si>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</si>
  <si>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</si>
  <si>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</si>
  <si>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</si>
  <si>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</si>
  <si>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</si>
  <si>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</si>
  <si>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</si>
  <si>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</si>
  <si>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</si>
  <si>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</si>
  <si>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</si>
  <si>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</si>
  <si>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</si>
  <si>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</si>
  <si>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</si>
  <si>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</si>
  <si>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</si>
  <si>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</si>
  <si>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</si>
  <si>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</si>
  <si>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</si>
  <si>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</si>
  <si>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</si>
  <si>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</si>
  <si>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</si>
  <si>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</si>
  <si>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</si>
  <si>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</si>
  <si>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</si>
  <si>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</si>
  <si>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</si>
  <si>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</si>
  <si>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</si>
  <si>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</si>
  <si>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</si>
  <si>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</si>
  <si>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</si>
  <si>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</si>
  <si>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</si>
  <si>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</si>
  <si>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</si>
  <si>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</si>
  <si>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</si>
  <si>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</si>
  <si>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</si>
  <si>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</si>
  <si>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</si>
  <si>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</si>
  <si>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</si>
  <si>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</si>
  <si>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</si>
  <si>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</si>
  <si>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</si>
  <si>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</si>
  <si>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</si>
  <si>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</si>
  <si>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</si>
  <si>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</si>
  <si>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</si>
  <si>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</si>
  <si>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</si>
  <si>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</si>
  <si>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</si>
  <si>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</si>
  <si>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</si>
  <si>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</si>
  <si>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</si>
  <si>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</si>
  <si>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</si>
  <si>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</si>
  <si>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</si>
  <si>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</si>
  <si>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</si>
  <si>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</si>
  <si>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</si>
  <si>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</si>
  <si>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</si>
  <si>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</si>
  <si>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</si>
  <si>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</si>
  <si>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</si>
  <si>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</si>
  <si>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</si>
  <si>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</si>
  <si>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</si>
  <si>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</si>
  <si>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</si>
  <si>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</si>
  <si>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</si>
  <si>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</si>
  <si>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</si>
  <si>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</si>
  <si>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</si>
  <si>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</si>
  <si>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</si>
  <si>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</si>
  <si>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</si>
  <si>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</si>
  <si>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</si>
  <si>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</si>
  <si>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</si>
  <si>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</si>
  <si>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</si>
  <si>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</si>
  <si>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</si>
  <si>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</si>
  <si>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</si>
  <si>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</si>
  <si>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</si>
  <si>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</si>
  <si>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</si>
  <si>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</si>
  <si>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</si>
  <si>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</si>
  <si>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</si>
  <si>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</si>
  <si>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</si>
  <si>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</si>
  <si>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</si>
  <si>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</si>
  <si>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</si>
  <si>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</si>
  <si>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</si>
  <si>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</si>
  <si>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</si>
  <si>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</si>
  <si>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</si>
  <si>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</si>
  <si>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</si>
  <si>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</si>
  <si>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</si>
  <si>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</si>
  <si>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</si>
  <si>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</si>
  <si>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</si>
  <si>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</si>
  <si>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</si>
  <si>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</si>
  <si>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</si>
  <si>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</si>
  <si>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</si>
  <si>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</si>
  <si>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</si>
  <si>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</si>
  <si>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</si>
  <si>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</si>
  <si>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</si>
  <si>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</si>
  <si>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</si>
  <si>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</si>
  <si>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</si>
  <si>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</si>
  <si>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</si>
  <si>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</si>
  <si>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</si>
  <si>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</si>
  <si>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</si>
  <si>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</si>
  <si>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</si>
  <si>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</si>
  <si>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</si>
  <si>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</si>
  <si>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</si>
  <si>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</si>
  <si>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</si>
  <si>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</si>
  <si>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</si>
  <si>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</si>
  <si>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</si>
  <si>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</si>
  <si>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</si>
  <si>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</si>
  <si>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</si>
  <si>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</si>
  <si>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</si>
  <si>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</si>
  <si>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</si>
  <si>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</si>
  <si>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</si>
  <si>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</si>
  <si>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</si>
  <si>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</si>
  <si>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</si>
  <si>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</si>
  <si>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</si>
  <si>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</si>
  <si>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</si>
  <si>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</si>
  <si>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</si>
  <si>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</si>
  <si>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</si>
  <si>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</si>
  <si>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</si>
  <si>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</si>
  <si>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</si>
  <si>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</si>
  <si>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</si>
  <si>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</si>
  <si>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</si>
  <si>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</si>
  <si>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</si>
  <si>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</si>
  <si>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</si>
  <si>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</si>
  <si>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</si>
  <si>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</si>
  <si>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</si>
  <si>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</si>
  <si>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</si>
  <si>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</si>
  <si>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</si>
  <si>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</si>
  <si>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</si>
  <si>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</si>
  <si>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</si>
  <si>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</si>
  <si>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</si>
  <si>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</si>
  <si>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</si>
  <si>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</si>
  <si>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</si>
  <si>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</si>
  <si>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</si>
  <si>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</si>
  <si>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</si>
  <si>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</si>
  <si>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</si>
  <si>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</si>
  <si>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</si>
  <si>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</si>
  <si>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</si>
  <si>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</si>
  <si>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</si>
  <si>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</si>
  <si>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</si>
  <si>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</si>
  <si>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</si>
  <si>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</si>
  <si>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</si>
  <si>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</si>
  <si>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</si>
  <si>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</si>
  <si>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</si>
  <si>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</si>
  <si>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</si>
  <si>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</si>
  <si>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</si>
  <si>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</si>
  <si>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</si>
  <si>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</si>
  <si>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</si>
  <si>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</si>
  <si>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</si>
  <si>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</si>
  <si>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</si>
  <si>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</si>
  <si>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</si>
  <si>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</si>
  <si>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</si>
  <si>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</si>
  <si>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</si>
  <si>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</si>
  <si>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</si>
  <si>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</si>
  <si>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</si>
  <si>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</si>
  <si>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</si>
  <si>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</si>
  <si>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</si>
  <si>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</si>
  <si>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</si>
  <si>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</si>
  <si>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</si>
  <si>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</si>
  <si>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</si>
  <si>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</si>
  <si>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</si>
  <si>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</si>
  <si>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</si>
  <si>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</si>
  <si>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</si>
  <si>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</si>
  <si>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</si>
  <si>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</si>
  <si>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</si>
  <si>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</si>
  <si>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</si>
  <si>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</si>
  <si>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</si>
  <si>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</si>
  <si>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</si>
  <si>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</si>
  <si>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</si>
  <si>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</si>
  <si>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</si>
  <si>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</si>
  <si>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</si>
  <si>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</si>
  <si>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</si>
  <si>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</si>
  <si>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</si>
  <si>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</si>
  <si>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</si>
  <si>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</si>
  <si>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</si>
  <si>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</si>
  <si>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</si>
  <si>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</si>
  <si>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</si>
  <si>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</si>
  <si>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</si>
  <si>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</si>
  <si>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</si>
  <si>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</si>
  <si>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</si>
  <si>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</si>
  <si>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</si>
  <si>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</si>
  <si>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</si>
  <si>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</si>
  <si>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</si>
  <si>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</si>
  <si>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</si>
  <si>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</si>
  <si>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</si>
  <si>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</si>
  <si>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</si>
  <si>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</si>
  <si>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</si>
  <si>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</si>
  <si>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</si>
  <si>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</si>
  <si>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</si>
  <si>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</si>
  <si>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</si>
  <si>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</si>
  <si>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</si>
  <si>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</si>
  <si>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</si>
  <si>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</si>
  <si>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</si>
  <si>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</si>
  <si>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</si>
  <si>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</si>
  <si>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</si>
  <si>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</si>
  <si>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</si>
  <si>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</si>
  <si>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</si>
  <si>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</si>
  <si>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</si>
  <si>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</si>
  <si>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</si>
  <si>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</si>
  <si>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</si>
  <si>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</si>
  <si>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</si>
  <si>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</si>
  <si>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</si>
  <si>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</si>
  <si>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</si>
  <si>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</si>
  <si>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</si>
  <si>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</si>
  <si>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</si>
  <si>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</si>
  <si>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</si>
  <si>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</si>
  <si>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</si>
  <si>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</si>
  <si>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</si>
  <si>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</si>
  <si>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</si>
  <si>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</si>
  <si>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</si>
  <si>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</si>
  <si>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</si>
  <si>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</si>
  <si>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</si>
  <si>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</si>
  <si>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</si>
  <si>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</si>
  <si>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</si>
  <si>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</si>
  <si>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</si>
  <si>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</si>
  <si>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</si>
  <si>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</si>
  <si>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</si>
  <si>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</si>
  <si>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</si>
  <si>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</si>
  <si>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</si>
  <si>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</si>
  <si>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</si>
  <si>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</si>
  <si>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</si>
  <si>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</si>
  <si>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</si>
  <si>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</si>
  <si>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</si>
  <si>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</si>
  <si>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</si>
  <si>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</si>
  <si>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</si>
  <si>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</si>
  <si>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</si>
  <si>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</si>
  <si>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</si>
  <si>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</si>
  <si>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</si>
  <si>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</si>
  <si>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</si>
  <si>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</si>
  <si>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</si>
  <si>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</si>
  <si>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</si>
  <si>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</si>
  <si>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</si>
  <si>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</si>
  <si>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</si>
  <si>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</si>
  <si>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</si>
  <si>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</si>
  <si>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</si>
  <si>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</si>
  <si>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</si>
  <si>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</si>
  <si>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</si>
  <si>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</si>
  <si>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</si>
  <si>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</si>
  <si>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</si>
  <si>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</si>
  <si>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</si>
  <si>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</si>
  <si>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</si>
  <si>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</si>
  <si>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</si>
  <si>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</si>
  <si>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</si>
  <si>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</si>
  <si>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</si>
  <si>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</si>
  <si>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</si>
  <si>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</si>
  <si>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</si>
  <si>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</si>
  <si>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</si>
  <si>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</si>
  <si>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</si>
  <si>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</si>
  <si>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</si>
  <si>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</si>
  <si>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</si>
  <si>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</si>
  <si>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</si>
  <si>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</si>
  <si>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</si>
  <si>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</si>
  <si>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</si>
  <si>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</si>
  <si>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</si>
  <si>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</si>
  <si>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</si>
  <si>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</si>
  <si>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</si>
  <si>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</si>
  <si>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</si>
  <si>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</si>
  <si>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</si>
  <si>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</si>
  <si>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</si>
  <si>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</si>
  <si>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</si>
  <si>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</si>
  <si>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</si>
  <si>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</si>
  <si>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</si>
  <si>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</si>
  <si>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</si>
  <si>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</si>
  <si>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</si>
  <si>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</si>
  <si>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</si>
  <si>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</si>
  <si>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</si>
  <si>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</si>
  <si>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</si>
  <si>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</si>
  <si>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</si>
  <si>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</si>
  <si>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</si>
  <si>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</si>
  <si>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</si>
  <si>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</si>
  <si>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</si>
  <si>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</si>
  <si>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</si>
  <si>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</si>
  <si>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</si>
  <si>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</si>
  <si>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</si>
  <si>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</si>
  <si>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</si>
  <si>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</si>
  <si>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</si>
  <si>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</si>
  <si>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</si>
  <si>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</si>
  <si>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</si>
  <si>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</si>
  <si>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</si>
  <si>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</si>
  <si>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</si>
  <si>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</si>
  <si>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</si>
  <si>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</si>
  <si>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</si>
  <si>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</si>
  <si>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</si>
  <si>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</si>
  <si>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</si>
  <si>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</si>
  <si>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</si>
  <si>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</si>
  <si>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</si>
  <si>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</si>
  <si>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</si>
  <si>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</si>
  <si>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</si>
  <si>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</si>
  <si>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</si>
  <si>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</si>
  <si>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</si>
  <si>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</si>
  <si>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</si>
  <si>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</si>
  <si>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</si>
  <si>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</si>
  <si>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</si>
  <si>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</si>
  <si>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</si>
  <si>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</si>
  <si>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</si>
  <si>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</si>
  <si>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</si>
  <si>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</si>
  <si>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</si>
  <si>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</si>
  <si>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</si>
  <si>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</si>
  <si>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</si>
  <si>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</si>
  <si>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</si>
  <si>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</si>
  <si>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</si>
  <si>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</si>
  <si>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</si>
  <si>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</si>
  <si>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</si>
  <si>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</si>
  <si>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</si>
  <si>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</si>
  <si>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</si>
  <si>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</si>
  <si>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</si>
  <si>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</si>
  <si>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</si>
  <si>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</si>
  <si>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</si>
  <si>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</si>
  <si>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</si>
  <si>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</si>
  <si>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</si>
  <si>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</si>
  <si>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</si>
  <si>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</si>
  <si>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</si>
  <si>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</si>
  <si>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</si>
  <si>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</si>
  <si>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</si>
  <si>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</si>
  <si>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</si>
  <si>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</si>
  <si>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</si>
  <si>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</si>
  <si>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</si>
  <si>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</si>
  <si>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</si>
  <si>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</si>
  <si>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</si>
  <si>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</si>
  <si>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</si>
  <si>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</si>
  <si>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</si>
  <si>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</si>
  <si>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</si>
  <si>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</si>
  <si>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</si>
  <si>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</si>
  <si>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</si>
  <si>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</si>
  <si>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</si>
  <si>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</si>
  <si>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</si>
  <si>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</si>
  <si>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</si>
  <si>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</si>
  <si>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</si>
  <si>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</si>
  <si>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</si>
  <si>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</si>
  <si>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</si>
  <si>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</si>
  <si>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</si>
  <si>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</si>
  <si>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</si>
  <si>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</si>
  <si>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</si>
  <si>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</si>
  <si>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</si>
  <si>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</si>
  <si>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</si>
  <si>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</si>
  <si>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</si>
  <si>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</si>
  <si>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</si>
  <si>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</si>
  <si>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</si>
  <si>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</si>
  <si>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</si>
  <si>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</si>
  <si>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</si>
  <si>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</si>
  <si>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</si>
  <si>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</si>
  <si>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</si>
  <si>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</si>
  <si>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</si>
  <si>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</si>
  <si>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</si>
  <si>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</si>
  <si>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</si>
  <si>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</si>
  <si>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</si>
  <si>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</si>
  <si>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</si>
  <si>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</si>
  <si>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</si>
  <si>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</si>
  <si>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</si>
  <si>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</si>
  <si>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</si>
  <si>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</si>
  <si>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</si>
  <si>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</si>
  <si>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</si>
  <si>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</si>
  <si>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</si>
  <si>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</si>
  <si>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</si>
  <si>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</si>
  <si>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</si>
  <si>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</si>
  <si>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</si>
  <si>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</si>
  <si>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</si>
  <si>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</si>
  <si>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</si>
  <si>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</si>
  <si>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</si>
  <si>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</si>
  <si>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</si>
  <si>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</si>
  <si>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</si>
  <si>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</si>
  <si>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</si>
  <si>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</si>
  <si>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</si>
  <si>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</si>
  <si>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</si>
  <si>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</si>
  <si>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</si>
  <si>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</si>
  <si>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</si>
  <si>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</si>
  <si>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</si>
  <si>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</si>
  <si>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</si>
  <si>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</si>
  <si>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</si>
  <si>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</si>
  <si>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</si>
  <si>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</si>
  <si>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</si>
  <si>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</si>
  <si>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</si>
  <si>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</si>
  <si>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</si>
  <si>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</si>
  <si>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</si>
  <si>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</si>
  <si>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</si>
  <si>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</si>
  <si>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</si>
  <si>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</si>
  <si>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</si>
  <si>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</si>
  <si>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</si>
  <si>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</si>
  <si>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</si>
  <si>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</si>
  <si>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</si>
  <si>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</si>
  <si>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</si>
  <si>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</si>
  <si>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</si>
  <si>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</si>
  <si>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</si>
  <si>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</si>
  <si>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</si>
  <si>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</si>
  <si>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</si>
  <si>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</si>
  <si>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</si>
  <si>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</si>
  <si>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</si>
  <si>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</si>
  <si>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</si>
  <si>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</si>
  <si>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</si>
  <si>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</si>
  <si>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</si>
  <si>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</si>
  <si>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</si>
  <si>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</si>
  <si>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</si>
  <si>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</si>
  <si>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</si>
  <si>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</si>
  <si>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</si>
  <si>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</si>
  <si>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</si>
  <si>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</si>
  <si>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</si>
  <si>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</si>
  <si>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</si>
  <si>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</si>
  <si>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</si>
  <si>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</si>
  <si>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</si>
  <si>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</si>
  <si>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</si>
  <si>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</si>
  <si>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</si>
  <si>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</si>
  <si>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</si>
  <si>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</si>
  <si>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</si>
  <si>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</si>
  <si>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</si>
  <si>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</si>
  <si>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</si>
  <si>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</si>
  <si>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</si>
  <si>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</si>
  <si>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</si>
  <si>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</si>
  <si>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</si>
  <si>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</si>
  <si>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</si>
  <si>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</si>
  <si>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</si>
  <si>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</si>
  <si>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</si>
  <si>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</si>
  <si>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</si>
  <si>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</si>
  <si>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</si>
  <si>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</si>
  <si>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</si>
  <si>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</si>
  <si>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</si>
  <si>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</si>
  <si>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</si>
  <si>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</si>
  <si>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</si>
  <si>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</si>
  <si>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</si>
  <si>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</si>
  <si>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</si>
  <si>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</si>
  <si>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</si>
  <si>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</si>
  <si>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</si>
  <si>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</si>
  <si>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</si>
  <si>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</si>
  <si>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</si>
  <si>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</si>
  <si>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</si>
  <si>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</si>
  <si>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</si>
  <si>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</si>
  <si>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</si>
  <si>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</si>
  <si>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</si>
  <si>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</si>
  <si>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</si>
  <si>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</si>
  <si>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</si>
  <si>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</si>
  <si>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</si>
  <si>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</si>
  <si>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</si>
  <si>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</si>
  <si>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</si>
  <si>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</si>
  <si>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</si>
  <si>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</si>
  <si>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</si>
  <si>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</si>
  <si>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</si>
  <si>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</si>
  <si>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</si>
  <si>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</si>
  <si>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</si>
  <si>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</si>
  <si>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</si>
  <si>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</si>
  <si>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</si>
  <si>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</si>
  <si>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</si>
  <si>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</si>
  <si>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</si>
  <si>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</si>
  <si>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</si>
  <si>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</si>
  <si>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</si>
  <si>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</si>
  <si>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</si>
  <si>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</si>
  <si>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</si>
  <si>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</si>
  <si>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</si>
  <si>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</si>
  <si>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</si>
  <si>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</si>
  <si>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</si>
  <si>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</si>
  <si>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</si>
  <si>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</si>
  <si>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</si>
  <si>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</si>
  <si>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</si>
  <si>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</si>
  <si>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</si>
  <si>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</si>
  <si>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</si>
  <si>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</si>
  <si>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</si>
  <si>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</si>
  <si>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</si>
  <si>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</si>
  <si>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</si>
  <si>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</si>
  <si>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</si>
  <si>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</si>
  <si>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</si>
  <si>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</si>
  <si>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</si>
  <si>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</si>
  <si>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</si>
  <si>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</si>
  <si>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</si>
  <si>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</si>
  <si>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</si>
  <si>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</si>
  <si>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</si>
  <si>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</si>
  <si>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</si>
  <si>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</si>
  <si>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</si>
  <si>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</si>
  <si>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</si>
  <si>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</si>
  <si>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</si>
  <si>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</si>
  <si>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</si>
  <si>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</si>
  <si>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</si>
  <si>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</si>
  <si>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</si>
  <si>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</si>
  <si>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</si>
  <si>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</si>
  <si>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</si>
  <si>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</si>
  <si>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</si>
  <si>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</si>
  <si>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</si>
  <si>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</si>
  <si>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</si>
  <si>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</si>
  <si>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</si>
  <si>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</si>
  <si>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</si>
  <si>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</si>
  <si>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</si>
  <si>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</si>
  <si>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</si>
  <si>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</si>
  <si>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</si>
  <si>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</si>
  <si>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</si>
  <si>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</si>
  <si>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</si>
  <si>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</si>
  <si>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</si>
  <si>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</si>
  <si>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</si>
  <si>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</si>
  <si>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</si>
  <si>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</si>
  <si>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</si>
  <si>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</si>
  <si>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</si>
  <si>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</si>
  <si>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</si>
  <si>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</si>
  <si>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</si>
  <si>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</si>
  <si>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</si>
  <si>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</si>
  <si>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</si>
  <si>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</si>
  <si>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</si>
  <si>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</si>
  <si>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</si>
  <si>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</si>
  <si>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</si>
  <si>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</si>
  <si>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</si>
  <si>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</si>
  <si>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</si>
  <si>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</si>
  <si>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</si>
  <si>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</si>
  <si>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</si>
  <si>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</si>
  <si>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</si>
  <si>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</si>
  <si>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</si>
  <si>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</si>
  <si>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</si>
  <si>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</si>
  <si>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</si>
  <si>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</si>
  <si>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</si>
  <si>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</si>
  <si>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</si>
  <si>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</si>
  <si>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</si>
  <si>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</si>
  <si>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</si>
  <si>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</si>
  <si>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</si>
  <si>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</si>
  <si>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</si>
  <si>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</si>
  <si>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</si>
  <si>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</si>
  <si>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</si>
  <si>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</si>
  <si>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</si>
  <si>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</si>
  <si>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</si>
  <si>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</si>
  <si>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</si>
  <si>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</si>
  <si>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</si>
  <si>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</si>
  <si>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</si>
  <si>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</si>
  <si>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</si>
  <si>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</si>
  <si>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</si>
  <si>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</si>
  <si>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</si>
  <si>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</si>
  <si>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</si>
  <si>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</si>
  <si>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</si>
  <si>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</si>
  <si>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</si>
  <si>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</si>
  <si>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</si>
  <si>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</si>
  <si>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</si>
  <si>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</si>
  <si>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</si>
  <si>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</si>
  <si>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</si>
  <si>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</si>
  <si>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</si>
  <si>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</si>
  <si>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</si>
  <si>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</si>
  <si>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</si>
  <si>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</si>
  <si>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</si>
  <si>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</si>
  <si>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</si>
  <si>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</si>
  <si>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</si>
  <si>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</si>
  <si>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</si>
  <si>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</si>
  <si>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</si>
  <si>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</si>
  <si>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</si>
  <si>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</si>
  <si>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</si>
  <si>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</si>
  <si>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</si>
  <si>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</si>
  <si>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</si>
  <si>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</si>
  <si>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</si>
  <si>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</si>
  <si>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</si>
  <si>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</si>
  <si>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</si>
  <si>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</si>
  <si>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</si>
  <si>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</si>
  <si>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</si>
  <si>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</si>
  <si>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</si>
  <si>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</si>
  <si>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</si>
  <si>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</si>
  <si>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</si>
  <si>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</si>
  <si>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</si>
  <si>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</si>
  <si>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</si>
  <si>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</si>
  <si>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</si>
  <si>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</si>
  <si>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</si>
  <si>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</si>
  <si>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</si>
  <si>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</si>
  <si>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</si>
  <si>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</si>
  <si>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</si>
  <si>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</si>
  <si>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</si>
  <si>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</si>
  <si>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</si>
  <si>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</si>
  <si>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</si>
  <si>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</si>
  <si>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</si>
  <si>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</si>
  <si>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</si>
  <si>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</si>
  <si>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</si>
  <si>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</si>
  <si>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</si>
  <si>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</si>
  <si>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</si>
  <si>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</si>
  <si>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</si>
  <si>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</si>
  <si>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</si>
  <si>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</si>
  <si>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</si>
  <si>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</si>
  <si>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</si>
  <si>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</si>
  <si>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</si>
  <si>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</si>
  <si>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</si>
  <si>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</si>
  <si>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</si>
  <si>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</si>
  <si>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</si>
  <si>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</si>
  <si>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</si>
  <si>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</si>
  <si>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</si>
  <si>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</si>
  <si>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</si>
  <si>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</si>
  <si>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</si>
  <si>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</si>
  <si>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</si>
  <si>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</si>
  <si>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</si>
  <si>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</si>
  <si>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</si>
  <si>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</si>
  <si>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</si>
  <si>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</si>
  <si>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</si>
  <si>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</si>
  <si>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</si>
  <si>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</si>
  <si>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</si>
  <si>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</si>
  <si>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</si>
  <si>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</si>
  <si>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</si>
  <si>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</si>
  <si>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</si>
  <si>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</si>
  <si>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</si>
  <si>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</si>
  <si>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</si>
  <si>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</si>
  <si>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</si>
  <si>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</si>
  <si>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</si>
  <si>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</si>
  <si>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</si>
  <si>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</si>
  <si>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</si>
  <si>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</si>
  <si>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</si>
  <si>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</si>
  <si>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</si>
  <si>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</si>
  <si>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</si>
  <si>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</si>
  <si>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</si>
  <si>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</si>
  <si>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</si>
  <si>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</si>
  <si>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</si>
  <si>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</si>
  <si>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</si>
  <si>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</si>
  <si>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</si>
  <si>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</si>
  <si>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</si>
  <si>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</si>
  <si>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</si>
  <si>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</si>
  <si>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</si>
  <si>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</si>
  <si>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</si>
  <si>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</si>
  <si>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</si>
  <si>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</si>
  <si>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</si>
  <si>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</si>
  <si>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</si>
  <si>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</si>
  <si>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</si>
  <si>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</si>
  <si>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</si>
  <si>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</si>
  <si>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</si>
  <si>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</si>
  <si>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</si>
  <si>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</si>
  <si>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</si>
  <si>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</si>
  <si>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</si>
  <si>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</si>
  <si>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</si>
  <si>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</si>
  <si>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</si>
  <si>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</si>
  <si>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</si>
  <si>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</si>
  <si>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</si>
  <si>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</si>
  <si>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</si>
  <si>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</si>
  <si>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</si>
  <si>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</si>
  <si>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</si>
  <si>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</si>
  <si>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</si>
  <si>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</si>
  <si>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</si>
  <si>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</si>
  <si>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</si>
  <si>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</si>
  <si>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</si>
  <si>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</si>
  <si>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</si>
  <si>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</si>
  <si>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</si>
  <si>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</si>
  <si>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</si>
  <si>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</si>
  <si>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</si>
  <si>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</si>
  <si>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</si>
  <si>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</si>
  <si>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</si>
  <si>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</si>
  <si>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</si>
  <si>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</si>
  <si>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</si>
  <si>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</si>
  <si>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</si>
  <si>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</si>
  <si>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</si>
  <si>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</si>
  <si>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</si>
  <si>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</si>
  <si>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</si>
  <si>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</si>
  <si>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</si>
  <si>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</si>
  <si>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</si>
  <si>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</si>
  <si>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</si>
  <si>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</si>
  <si>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</si>
  <si>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</si>
  <si>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</si>
  <si>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</si>
  <si>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</si>
  <si>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</si>
  <si>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</si>
  <si>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</si>
  <si>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</si>
  <si>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</si>
  <si>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</si>
  <si>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</si>
  <si>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</si>
  <si>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</si>
  <si>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</si>
  <si>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</si>
  <si>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</si>
  <si>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</si>
  <si>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</si>
  <si>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</si>
  <si>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</si>
  <si>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</si>
  <si>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</si>
  <si>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</si>
  <si>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</si>
  <si>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</si>
  <si>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</si>
  <si>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</si>
  <si>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</si>
  <si>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</si>
  <si>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</si>
  <si>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</si>
  <si>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</si>
  <si>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</si>
  <si>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</si>
  <si>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</si>
  <si>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</si>
  <si>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</si>
  <si>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</si>
  <si>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</si>
  <si>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</si>
  <si>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</si>
  <si>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</si>
  <si>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</si>
  <si>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</si>
  <si>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</si>
  <si>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</si>
  <si>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</si>
  <si>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</si>
  <si>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</si>
  <si>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</si>
  <si>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</si>
  <si>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</si>
  <si>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</si>
  <si>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</si>
  <si>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</si>
  <si>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</si>
  <si>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</si>
  <si>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</si>
  <si>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</si>
  <si>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</si>
  <si>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</si>
  <si>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</si>
  <si>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</si>
  <si>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</si>
  <si>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</si>
  <si>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</si>
  <si>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</si>
  <si>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</si>
  <si>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</si>
  <si>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</si>
  <si>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</si>
  <si>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</si>
  <si>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</si>
  <si>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</si>
  <si>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</si>
  <si>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</si>
  <si>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</si>
  <si>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</si>
  <si>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</si>
  <si>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</si>
  <si>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</si>
  <si>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</si>
  <si>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</si>
  <si>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</si>
  <si>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</si>
  <si>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</si>
  <si>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</si>
  <si>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</si>
  <si>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</si>
  <si>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</si>
  <si>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</si>
  <si>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</si>
  <si>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</si>
  <si>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</si>
  <si>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</si>
  <si>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</si>
  <si>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</si>
  <si>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</si>
  <si>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</si>
  <si>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</si>
  <si>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</si>
  <si>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</si>
  <si>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</si>
  <si>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</si>
  <si>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</si>
  <si>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</si>
  <si>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</si>
  <si>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</si>
  <si>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</si>
  <si>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</si>
  <si>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</si>
  <si>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</si>
  <si>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</si>
  <si>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</si>
  <si>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</si>
  <si>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</si>
  <si>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</si>
  <si>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</si>
  <si>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</si>
  <si>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</si>
  <si>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</si>
  <si>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</si>
  <si>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</si>
  <si>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</si>
  <si>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</si>
  <si>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</si>
  <si>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</si>
  <si>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</si>
  <si>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</si>
  <si>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</si>
  <si>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</si>
  <si>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</si>
  <si>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</si>
  <si>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</si>
  <si>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</si>
  <si>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</si>
  <si>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</si>
  <si>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</si>
  <si>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</si>
  <si>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</si>
  <si>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</si>
  <si>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</si>
  <si>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</si>
  <si>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</si>
  <si>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</si>
  <si>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</si>
  <si>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</si>
  <si>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</si>
  <si>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</si>
  <si>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</si>
  <si>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</si>
  <si>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</si>
  <si>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</si>
  <si>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</si>
  <si>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</si>
  <si>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</si>
  <si>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</si>
  <si>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</si>
  <si>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</si>
  <si>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</si>
  <si>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</si>
  <si>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</si>
  <si>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</si>
  <si>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</si>
  <si>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</si>
  <si>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</si>
  <si>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</si>
  <si>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</si>
  <si>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</si>
  <si>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</si>
  <si>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</si>
  <si>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</si>
  <si>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</si>
  <si>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</si>
  <si>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</si>
  <si>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</si>
  <si>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</si>
  <si>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</si>
  <si>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</si>
  <si>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</si>
  <si>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</si>
  <si>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</si>
  <si>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</si>
  <si>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</si>
  <si>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</si>
  <si>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</si>
  <si>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</si>
  <si>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</si>
  <si>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</si>
  <si>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</si>
  <si>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</si>
  <si>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</si>
  <si>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</si>
  <si>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</si>
  <si>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</si>
  <si>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</si>
  <si>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</si>
  <si>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</si>
  <si>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</si>
  <si>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</si>
  <si>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</si>
  <si>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</si>
  <si>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</si>
  <si>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</si>
  <si>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</si>
  <si>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</si>
  <si>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</si>
  <si>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</si>
  <si>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</si>
  <si>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</si>
  <si>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</si>
  <si>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</si>
  <si>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</si>
  <si>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</si>
  <si>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</si>
  <si>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</si>
  <si>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</si>
  <si>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</si>
  <si>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</si>
  <si>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</si>
  <si>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</si>
  <si>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</si>
  <si>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</si>
  <si>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</si>
  <si>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</si>
  <si>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</si>
  <si>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</si>
  <si>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</si>
  <si>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</si>
  <si>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</si>
  <si>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</si>
  <si>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</si>
  <si>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</si>
  <si>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</si>
  <si>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</si>
  <si>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</si>
  <si>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</si>
  <si>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</si>
  <si>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</si>
  <si>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</si>
  <si>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</si>
  <si>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</si>
  <si>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</si>
  <si>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</si>
  <si>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</si>
  <si>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</si>
  <si>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</si>
  <si>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</si>
  <si>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</si>
  <si>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</si>
  <si>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</si>
  <si>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</si>
  <si>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</si>
  <si>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</si>
  <si>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</si>
  <si>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</si>
  <si>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</si>
  <si>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</si>
  <si>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</si>
  <si>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</si>
  <si>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</si>
  <si>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</si>
  <si>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</si>
  <si>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</si>
  <si>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</si>
  <si>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</si>
  <si>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</si>
  <si>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</si>
  <si>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</si>
  <si>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</si>
  <si>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</si>
  <si>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</si>
  <si>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</si>
  <si>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</si>
  <si>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</si>
  <si>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</si>
  <si>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</si>
  <si>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</si>
  <si>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</si>
  <si>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</si>
  <si>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</si>
  <si>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</si>
  <si>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</si>
  <si>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</si>
  <si>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</si>
  <si>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</si>
  <si>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</si>
  <si>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</si>
  <si>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</si>
  <si>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</si>
  <si>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</si>
  <si>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</si>
  <si>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</si>
  <si>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</si>
  <si>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</si>
  <si>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</si>
  <si>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</si>
  <si>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</si>
  <si>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</si>
  <si>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</si>
  <si>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</si>
  <si>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</si>
  <si>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</si>
  <si>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</si>
  <si>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</si>
  <si>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</si>
  <si>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</si>
  <si>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</si>
  <si>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</si>
  <si>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</si>
  <si>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</si>
  <si>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</si>
  <si>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</si>
  <si>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</si>
  <si>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</si>
  <si>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</si>
  <si>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</si>
  <si>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</si>
  <si>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</si>
  <si>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</si>
  <si>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</si>
  <si>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</si>
  <si>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</si>
  <si>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</si>
  <si>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</si>
  <si>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</si>
  <si>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</si>
  <si>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</si>
  <si>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</si>
  <si>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</si>
  <si>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</si>
  <si>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</si>
  <si>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</si>
  <si>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</si>
  <si>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</si>
  <si>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</si>
  <si>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</si>
  <si>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</si>
  <si>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</si>
  <si>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</si>
  <si>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</si>
  <si>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</si>
  <si>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</si>
  <si>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</si>
  <si>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</si>
  <si>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</si>
  <si>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</si>
  <si>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</si>
  <si>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</si>
  <si>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</si>
  <si>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</si>
  <si>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</si>
  <si>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</si>
  <si>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</si>
  <si>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</si>
  <si>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</si>
  <si>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</si>
  <si>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</si>
  <si>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</si>
  <si>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</si>
  <si>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</si>
  <si>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</si>
  <si>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</si>
  <si>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</si>
  <si>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</si>
  <si>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</si>
  <si>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</si>
  <si>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</si>
  <si>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</si>
  <si>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</si>
  <si>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</si>
  <si>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</si>
  <si>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</si>
  <si>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</si>
  <si>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</si>
  <si>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</si>
  <si>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</si>
  <si>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</si>
  <si>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</si>
  <si>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</si>
  <si>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</si>
  <si>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</si>
  <si>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</si>
  <si>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</si>
  <si>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</si>
  <si>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</si>
  <si>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</si>
  <si>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</si>
  <si>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</si>
  <si>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</si>
  <si>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</si>
  <si>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</si>
  <si>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</si>
  <si>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</si>
  <si>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</si>
  <si>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</si>
  <si>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</si>
  <si>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</si>
  <si>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</si>
  <si>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</si>
  <si>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</si>
  <si>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</si>
  <si>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</si>
  <si>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</si>
  <si>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</si>
  <si>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</si>
  <si>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</si>
  <si>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</si>
  <si>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</si>
  <si>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</si>
  <si>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</si>
  <si>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</si>
  <si>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</si>
  <si>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</si>
  <si>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</si>
  <si>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</si>
  <si>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</si>
  <si>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</si>
  <si>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</si>
  <si>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</si>
  <si>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</si>
  <si>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</si>
  <si>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</si>
  <si>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</si>
  <si>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</si>
  <si>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</si>
  <si>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</si>
  <si>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</si>
  <si>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</si>
  <si>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</si>
  <si>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</si>
  <si>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</si>
  <si>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</si>
  <si>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</si>
  <si>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</si>
  <si>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</si>
  <si>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</si>
  <si>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</si>
  <si>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</si>
  <si>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</si>
  <si>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</si>
  <si>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</si>
  <si>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</si>
  <si>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</si>
  <si>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</si>
  <si>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</si>
  <si>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</si>
  <si>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</si>
  <si>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</si>
  <si>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</si>
  <si>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</si>
  <si>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</si>
  <si>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</si>
  <si>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</si>
  <si>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</si>
  <si>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</si>
  <si>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</si>
  <si>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</si>
  <si>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</si>
  <si>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</si>
  <si>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</si>
  <si>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</si>
  <si>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</si>
  <si>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</si>
  <si>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</si>
  <si>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</si>
  <si>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</si>
  <si>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</si>
  <si>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</si>
  <si>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</si>
  <si>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</si>
  <si>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</si>
  <si>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</si>
  <si>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</si>
  <si>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</si>
  <si>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</si>
  <si>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</si>
  <si>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</si>
  <si>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</si>
  <si>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</si>
  <si>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</si>
  <si>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</si>
  <si>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</si>
  <si>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</si>
  <si>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</si>
  <si>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</si>
  <si>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</si>
  <si>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</si>
  <si>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</si>
  <si>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</si>
  <si>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</si>
  <si>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</si>
  <si>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</si>
  <si>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</si>
  <si>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</si>
  <si>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</si>
  <si>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</si>
  <si>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</si>
  <si>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</si>
  <si>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</si>
  <si>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</si>
  <si>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</si>
  <si>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</si>
  <si>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</si>
  <si>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</si>
  <si>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</si>
  <si>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</si>
  <si>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</si>
  <si>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</si>
  <si>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</si>
  <si>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</si>
  <si>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</si>
  <si>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</si>
  <si>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</si>
  <si>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</si>
  <si>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</si>
  <si>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</si>
  <si>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</si>
  <si>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</si>
  <si>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</si>
  <si>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</si>
  <si>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</si>
  <si>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</si>
  <si>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</si>
  <si>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</si>
  <si>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</si>
  <si>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</si>
  <si>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</si>
  <si>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</si>
  <si>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</si>
  <si>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</si>
  <si>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</si>
  <si>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</si>
  <si>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</si>
  <si>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</si>
  <si>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</si>
  <si>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</si>
  <si>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</si>
  <si>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</si>
  <si>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</si>
  <si>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</si>
  <si>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</si>
  <si>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</si>
  <si>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</si>
  <si>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</si>
  <si>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</si>
  <si>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</si>
  <si>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</si>
  <si>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</si>
  <si>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</si>
  <si>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</si>
  <si>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</si>
  <si>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</si>
  <si>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</si>
  <si>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</si>
  <si>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</si>
  <si>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</si>
  <si>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</si>
  <si>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</si>
  <si>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</si>
  <si>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</si>
  <si>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</si>
  <si>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</si>
  <si>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</si>
  <si>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</si>
  <si>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</si>
  <si>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</si>
  <si>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</si>
  <si>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</si>
  <si>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</si>
  <si>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</si>
  <si>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</si>
  <si>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</si>
  <si>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</si>
  <si>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</si>
  <si>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</si>
  <si>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</si>
  <si>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</si>
  <si>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</si>
  <si>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</si>
  <si>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</si>
  <si>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</si>
  <si>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</si>
  <si>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</si>
  <si>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</si>
  <si>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</si>
  <si>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</si>
  <si>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</si>
  <si>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</si>
  <si>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</si>
  <si>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</si>
  <si>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</si>
  <si>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</si>
  <si>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</si>
  <si>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</si>
  <si>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</si>
  <si>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</si>
  <si>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</si>
  <si>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</si>
  <si>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</si>
  <si>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</si>
  <si>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</si>
  <si>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</si>
  <si>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</si>
  <si>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</si>
  <si>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</si>
  <si>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</si>
  <si>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</si>
  <si>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</si>
  <si>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</si>
  <si>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</si>
  <si>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</si>
  <si>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</si>
  <si>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</si>
  <si>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</si>
  <si>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</si>
  <si>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</si>
  <si>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</si>
  <si>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</si>
  <si>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</si>
  <si>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</si>
  <si>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</si>
  <si>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</si>
  <si>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</si>
  <si>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</si>
  <si>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</si>
  <si>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</si>
  <si>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</si>
  <si>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</si>
  <si>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</si>
  <si>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</si>
  <si>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</si>
  <si>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</si>
  <si>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</si>
  <si>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</si>
  <si>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</si>
  <si>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</si>
  <si>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</si>
  <si>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</si>
  <si>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</si>
  <si>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</si>
  <si>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</si>
  <si>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</si>
  <si>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</si>
  <si>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</si>
  <si>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</si>
  <si>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</si>
  <si>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</si>
  <si>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</si>
  <si>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</si>
  <si>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</si>
  <si>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</si>
  <si>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</si>
  <si>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</si>
  <si>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</si>
  <si>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</si>
  <si>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</si>
  <si>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</si>
  <si>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</si>
  <si>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</si>
  <si>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</si>
  <si>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</si>
  <si>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</si>
  <si>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</si>
  <si>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</si>
  <si>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</si>
  <si>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</si>
  <si>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</si>
  <si>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</si>
  <si>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</si>
  <si>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</si>
  <si>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</si>
  <si>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</si>
  <si>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</si>
  <si>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</si>
  <si>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</si>
  <si>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</si>
  <si>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</si>
  <si>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</si>
  <si>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</si>
  <si>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</si>
  <si>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</si>
  <si>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</si>
  <si>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</si>
  <si>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</si>
  <si>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</si>
  <si>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</si>
  <si>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</si>
  <si>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</si>
  <si>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</si>
  <si>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</si>
  <si>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</si>
  <si>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</si>
  <si>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</si>
  <si>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</si>
  <si>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</si>
  <si>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</si>
  <si>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</si>
  <si>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</si>
  <si>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</si>
  <si>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</si>
  <si>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</si>
  <si>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</si>
  <si>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</si>
  <si>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</si>
  <si>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</si>
  <si>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</si>
  <si>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</si>
  <si>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</si>
  <si>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</si>
  <si>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</si>
  <si>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</si>
  <si>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</si>
  <si>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</si>
  <si>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</si>
  <si>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</si>
  <si>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</si>
  <si>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</si>
  <si>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</si>
  <si>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</si>
  <si>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</si>
  <si>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</si>
  <si>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</si>
  <si>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</si>
  <si>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</si>
  <si>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</si>
  <si>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</si>
  <si>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</si>
  <si>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</si>
  <si>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</si>
  <si>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</si>
  <si>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</si>
  <si>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</si>
  <si>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</si>
  <si>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</si>
  <si>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</si>
  <si>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</si>
  <si>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</si>
  <si>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</si>
  <si>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</si>
  <si>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</si>
  <si>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</si>
  <si>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</si>
  <si>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</si>
  <si>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</si>
  <si>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</si>
  <si>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</si>
  <si>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</si>
  <si>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</si>
  <si>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</si>
  <si>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</si>
  <si>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</si>
  <si>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</si>
  <si>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</si>
  <si>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</si>
  <si>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</si>
  <si>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</si>
  <si>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</si>
  <si>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</si>
  <si>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</si>
  <si>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</si>
  <si>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</si>
  <si>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</si>
  <si>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</si>
  <si>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</si>
  <si>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</si>
  <si>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</si>
  <si>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</si>
  <si>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</si>
  <si>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</si>
  <si>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</si>
  <si>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</si>
  <si>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</si>
  <si>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</si>
  <si>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</si>
  <si>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</si>
  <si>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</si>
  <si>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</si>
  <si>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</si>
  <si>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</si>
  <si>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</si>
  <si>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</si>
  <si>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</si>
  <si>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</si>
  <si>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</si>
  <si>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</si>
  <si>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</si>
  <si>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</si>
  <si>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</si>
  <si>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</si>
  <si>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</si>
  <si>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</si>
  <si>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</si>
  <si>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</si>
  <si>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</si>
  <si>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</si>
  <si>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</si>
  <si>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</si>
  <si>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</si>
  <si>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</si>
  <si>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</si>
  <si>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</si>
  <si>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</si>
  <si>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</si>
  <si>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</si>
  <si>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</si>
  <si>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</si>
  <si>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</si>
  <si>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</si>
  <si>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</si>
  <si>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</si>
  <si>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</si>
  <si>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</si>
  <si>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</si>
  <si>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</si>
  <si>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</si>
  <si>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</si>
  <si>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</si>
  <si>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</si>
  <si>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</si>
  <si>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</si>
  <si>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</si>
  <si>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</si>
  <si>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</si>
  <si>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</si>
  <si>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</si>
  <si>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</si>
  <si>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</si>
  <si>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</si>
  <si>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</si>
  <si>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</si>
  <si>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</si>
  <si>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</si>
  <si>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</si>
  <si>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</si>
  <si>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</si>
  <si>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</si>
  <si>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</si>
  <si>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</si>
  <si>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</si>
  <si>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</si>
  <si>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</si>
  <si>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</si>
  <si>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</si>
  <si>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</si>
  <si>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</si>
  <si>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</si>
  <si>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</si>
  <si>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</si>
  <si>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</si>
  <si>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</si>
  <si>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</si>
  <si>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</si>
  <si>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</si>
  <si>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</si>
  <si>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</si>
  <si>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</si>
  <si>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</si>
  <si>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</si>
  <si>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</si>
  <si>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</si>
  <si>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</si>
  <si>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</si>
  <si>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</si>
  <si>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</si>
  <si>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</si>
  <si>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</si>
  <si>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</si>
  <si>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</si>
  <si>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</si>
  <si>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</si>
  <si>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</si>
  <si>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</si>
  <si>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</si>
  <si>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</si>
  <si>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</si>
  <si>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</si>
  <si>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</si>
  <si>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</si>
  <si>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</si>
  <si>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</si>
  <si>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</si>
  <si>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</si>
  <si>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</si>
  <si>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</si>
  <si>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</si>
  <si>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</si>
  <si>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</si>
  <si>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</si>
  <si>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</si>
  <si>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</si>
  <si>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</si>
  <si>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</si>
  <si>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</si>
  <si>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</si>
  <si>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</si>
  <si>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</si>
  <si>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</si>
  <si>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</si>
  <si>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</si>
  <si>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</si>
  <si>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</si>
  <si>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</si>
  <si>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</si>
  <si>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</si>
  <si>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</si>
  <si>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</si>
  <si>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</si>
  <si>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</si>
  <si>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</si>
  <si>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</si>
  <si>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</si>
  <si>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</si>
  <si>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</si>
  <si>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</si>
  <si>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</si>
  <si>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</si>
  <si>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</si>
  <si>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</si>
  <si>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</si>
  <si>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</si>
  <si>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</si>
  <si>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</si>
  <si>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</si>
  <si>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</si>
  <si>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</si>
  <si>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</si>
  <si>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</si>
  <si>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</si>
  <si>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</si>
  <si>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</si>
  <si>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</si>
  <si>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</si>
  <si>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</si>
  <si>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</si>
  <si>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</si>
  <si>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</si>
  <si>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</si>
  <si>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</si>
  <si>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</si>
  <si>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</si>
  <si>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</si>
  <si>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</si>
  <si>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</si>
  <si>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</si>
  <si>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</si>
  <si>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</si>
  <si>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</si>
  <si>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</si>
  <si>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</si>
  <si>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</si>
  <si>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</si>
  <si>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</si>
  <si>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</si>
  <si>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</si>
  <si>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</si>
  <si>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</si>
  <si>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</si>
  <si>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</si>
  <si>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</si>
  <si>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</si>
  <si>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</si>
  <si>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</si>
  <si>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</si>
  <si>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</si>
  <si>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</si>
  <si>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</si>
  <si>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</si>
  <si>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</si>
  <si>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</si>
  <si>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</si>
  <si>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</si>
  <si>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</si>
  <si>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</si>
  <si>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</si>
  <si>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</si>
  <si>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</si>
  <si>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</si>
  <si>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</si>
  <si>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</si>
  <si>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</si>
  <si>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</si>
  <si>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</si>
  <si>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</si>
  <si>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</si>
  <si>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</si>
  <si>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</si>
  <si>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</si>
  <si>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</si>
  <si>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</si>
  <si>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</si>
  <si>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</si>
  <si>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</si>
  <si>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</si>
  <si>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</si>
  <si>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</si>
  <si>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</si>
  <si>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</si>
  <si>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</si>
  <si>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</si>
  <si>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</si>
  <si>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</si>
  <si>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</si>
  <si>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</si>
  <si>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</si>
  <si>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</si>
  <si>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</si>
  <si>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</si>
  <si>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</si>
  <si>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</si>
  <si>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</si>
  <si>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</si>
  <si>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</si>
  <si>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</si>
  <si>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</si>
  <si>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</si>
  <si>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</si>
  <si>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</si>
  <si>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</si>
  <si>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</si>
  <si>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</si>
  <si>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</si>
  <si>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</si>
  <si>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</si>
  <si>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</si>
  <si>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</si>
  <si>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</si>
  <si>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</si>
  <si>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</si>
  <si>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</si>
  <si>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</si>
  <si>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</si>
  <si>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</si>
  <si>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</si>
  <si>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</si>
  <si>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</si>
  <si>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</si>
  <si>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</si>
  <si>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</si>
  <si>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</si>
  <si>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</si>
  <si>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</si>
  <si>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</si>
  <si>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</si>
  <si>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</si>
  <si>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</si>
  <si>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</si>
  <si>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</si>
  <si>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</si>
  <si>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</si>
  <si>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</si>
  <si>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</si>
  <si>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</si>
  <si>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</si>
  <si>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</si>
  <si>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</si>
  <si>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</si>
  <si>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</si>
  <si>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</si>
  <si>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</si>
  <si>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</si>
  <si>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</si>
  <si>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</si>
  <si>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</si>
  <si>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</si>
  <si>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</si>
  <si>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</si>
  <si>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</si>
  <si>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</si>
  <si>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</si>
  <si>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</si>
  <si>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</si>
  <si>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</si>
  <si>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</si>
  <si>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</si>
  <si>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</si>
  <si>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</si>
  <si>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</si>
  <si>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</si>
  <si>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</si>
  <si>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</si>
  <si>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</si>
  <si>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</si>
  <si>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</si>
  <si>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</si>
  <si>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</si>
  <si>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</si>
  <si>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</si>
  <si>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</si>
  <si>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</si>
  <si>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</si>
  <si>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</si>
  <si>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</si>
  <si>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</si>
  <si>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</si>
  <si>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</si>
  <si>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</si>
  <si>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</si>
  <si>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</si>
  <si>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</si>
  <si>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</si>
  <si>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</si>
  <si>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</si>
  <si>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</si>
  <si>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</si>
  <si>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</si>
  <si>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</si>
  <si>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</si>
  <si>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</si>
  <si>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</si>
  <si>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</si>
  <si>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</si>
  <si>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</si>
  <si>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</si>
  <si>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</si>
  <si>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</si>
  <si>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</si>
  <si>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</si>
  <si>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</si>
  <si>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</si>
  <si>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</si>
  <si>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</si>
  <si>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</si>
  <si>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</si>
  <si>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</si>
  <si>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</si>
  <si>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</si>
  <si>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</si>
  <si>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</si>
  <si>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</si>
  <si>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</si>
  <si>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</si>
  <si>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</si>
  <si>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</si>
  <si>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</si>
  <si>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</si>
  <si>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</si>
  <si>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</si>
  <si>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</si>
  <si>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</si>
  <si>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</si>
  <si>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</si>
  <si>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</si>
  <si>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</si>
  <si>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</si>
  <si>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</si>
  <si>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</si>
  <si>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</si>
  <si>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</si>
  <si>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</si>
  <si>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</si>
  <si>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</si>
  <si>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</si>
  <si>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</si>
  <si>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</si>
  <si>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</si>
  <si>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</si>
  <si>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</si>
  <si>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</si>
  <si>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</si>
  <si>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</si>
  <si>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</si>
  <si>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</si>
  <si>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</si>
  <si>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</si>
  <si>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</si>
  <si>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</si>
  <si>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</si>
  <si>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</si>
  <si>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</si>
  <si>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</si>
  <si>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</si>
  <si>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</si>
  <si>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</si>
  <si>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</si>
  <si>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</si>
  <si>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</si>
  <si>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</si>
  <si>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</si>
  <si>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</si>
  <si>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</si>
  <si>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</si>
  <si>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</si>
  <si>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</si>
  <si>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</si>
  <si>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</si>
  <si>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</si>
  <si>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</si>
  <si>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</si>
  <si>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</si>
  <si>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</si>
  <si>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</si>
  <si>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</si>
  <si>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</si>
  <si>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</si>
  <si>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</si>
  <si>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</si>
  <si>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</si>
  <si>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</si>
  <si>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</si>
  <si>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</si>
  <si>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</si>
  <si>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</si>
  <si>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</si>
  <si>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</si>
  <si>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</si>
  <si>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</si>
  <si>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</si>
  <si>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</si>
  <si>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</si>
  <si>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</si>
  <si>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</si>
  <si>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</si>
  <si>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</si>
  <si>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</si>
  <si>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</si>
  <si>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</si>
  <si>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</si>
  <si>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</si>
  <si>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</si>
  <si>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</si>
  <si>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</si>
  <si>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</si>
  <si>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</si>
  <si>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</si>
  <si>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</si>
  <si>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</si>
  <si>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</si>
  <si>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</si>
  <si>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</si>
  <si>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</si>
  <si>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</si>
  <si>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</si>
  <si>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</si>
  <si>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</si>
  <si>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</si>
  <si>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</si>
  <si>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</si>
  <si>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</si>
  <si>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</si>
  <si>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</si>
  <si>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</si>
  <si>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</si>
  <si>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</si>
  <si>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</si>
  <si>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</si>
  <si>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</si>
  <si>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</si>
  <si>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</si>
  <si>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</si>
  <si>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</si>
  <si>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</si>
  <si>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</si>
  <si>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</si>
  <si>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</si>
  <si>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</si>
  <si>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</si>
  <si>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</si>
  <si>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</si>
  <si>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</si>
  <si>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</si>
  <si>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</si>
  <si>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</si>
  <si>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</si>
  <si>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</si>
  <si>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</si>
  <si>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</si>
  <si>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</si>
  <si>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</si>
  <si>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</si>
  <si>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</si>
  <si>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</si>
  <si>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</si>
  <si>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</si>
  <si>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</si>
  <si>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</si>
  <si>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</si>
  <si>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</si>
  <si>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</si>
  <si>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</si>
  <si>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</si>
  <si>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</si>
  <si>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</si>
  <si>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</si>
  <si>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</si>
  <si>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</si>
  <si>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</si>
  <si>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</si>
  <si>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</si>
  <si>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</si>
  <si>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</si>
  <si>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</si>
  <si>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</si>
  <si>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</si>
  <si>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</si>
  <si>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</si>
  <si>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</si>
  <si>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</si>
  <si>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</si>
  <si>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</si>
  <si>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</si>
  <si>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</si>
  <si>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</si>
  <si>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</si>
  <si>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</si>
  <si>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</si>
  <si>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</si>
  <si>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</si>
  <si>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</si>
  <si>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</si>
  <si>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</si>
  <si>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</si>
  <si>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</si>
  <si>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</si>
  <si>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</si>
  <si>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</si>
  <si>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</si>
  <si>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</si>
  <si>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</si>
  <si>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</si>
  <si>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</si>
  <si>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</si>
  <si>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</si>
  <si>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</si>
  <si>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</si>
  <si>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</si>
  <si>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</si>
  <si>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</si>
  <si>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</si>
  <si>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</si>
  <si>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</si>
  <si>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</si>
  <si>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</si>
  <si>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</si>
  <si>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</si>
  <si>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</si>
  <si>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</si>
  <si>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</si>
  <si>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</si>
  <si>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</si>
  <si>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</si>
  <si>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</si>
  <si>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</si>
  <si>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</si>
  <si>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</si>
  <si>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</si>
  <si>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</si>
  <si>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</si>
  <si>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</si>
  <si>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</si>
  <si>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</si>
  <si>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</si>
  <si>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</si>
  <si>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</si>
  <si>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</si>
  <si>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</si>
  <si>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</si>
  <si>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</si>
  <si>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</si>
  <si>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</si>
  <si>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</si>
  <si>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</si>
  <si>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</si>
  <si>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</si>
  <si>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</si>
  <si>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</si>
  <si>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</si>
  <si>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</si>
  <si>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</si>
  <si>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</si>
  <si>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</si>
  <si>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</si>
  <si>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</si>
  <si>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</si>
  <si>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</si>
  <si>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</si>
  <si>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</si>
  <si>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</si>
  <si>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</si>
  <si>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</si>
  <si>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</si>
  <si>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</si>
  <si>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</si>
  <si>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</si>
  <si>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</si>
  <si>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</si>
  <si>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</si>
  <si>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</si>
  <si>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</si>
  <si>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</si>
  <si>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</si>
  <si>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</si>
  <si>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</si>
  <si>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</si>
  <si>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</si>
  <si>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</si>
  <si>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</si>
  <si>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</si>
  <si>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</si>
  <si>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</si>
  <si>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</si>
  <si>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</si>
  <si>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</si>
  <si>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</si>
  <si>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</si>
  <si>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</si>
  <si>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</si>
  <si>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</si>
  <si>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</si>
  <si>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</si>
  <si>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</si>
  <si>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</si>
  <si>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</si>
  <si>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</si>
  <si>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</si>
  <si>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</si>
  <si>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</si>
  <si>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</si>
  <si>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</si>
  <si>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</si>
  <si>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</si>
  <si>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</si>
  <si>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</si>
  <si>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</si>
  <si>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</si>
  <si>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</si>
  <si>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</si>
  <si>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</si>
  <si>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</si>
  <si>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</si>
  <si>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</si>
  <si>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</si>
  <si>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</si>
  <si>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</si>
  <si>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</si>
  <si>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</si>
  <si>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</si>
  <si>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</si>
  <si>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</si>
  <si>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</si>
  <si>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</si>
  <si>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</si>
  <si>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</si>
  <si>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</si>
  <si>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</si>
  <si>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</si>
  <si>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</si>
  <si>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</si>
  <si>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</si>
  <si>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</si>
  <si>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</si>
  <si>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</si>
  <si>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</si>
  <si>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</si>
  <si>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</si>
  <si>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</si>
  <si>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</si>
  <si>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</si>
  <si>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</si>
  <si>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</si>
  <si>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</si>
  <si>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</si>
  <si>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</si>
  <si>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</si>
  <si>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</si>
  <si>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</si>
  <si>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</si>
  <si>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</si>
  <si>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</si>
  <si>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</si>
  <si>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</si>
  <si>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</si>
  <si>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</si>
  <si>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</si>
  <si>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</si>
  <si>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</si>
  <si>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</si>
  <si>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</si>
  <si>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</si>
  <si>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</si>
  <si>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</si>
  <si>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</si>
  <si>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</si>
  <si>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</si>
  <si>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</si>
  <si>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</si>
  <si>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</si>
  <si>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</si>
  <si>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</si>
  <si>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</si>
  <si>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</si>
  <si>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</si>
  <si>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</si>
  <si>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</si>
  <si>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</si>
  <si>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</si>
  <si>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</si>
  <si>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</si>
  <si>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</si>
  <si>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</si>
  <si>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</si>
  <si>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</si>
  <si>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</si>
  <si>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</si>
  <si>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</si>
  <si>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</si>
  <si>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</si>
  <si>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</si>
  <si>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</si>
  <si>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</si>
  <si>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</si>
  <si>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</si>
  <si>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</si>
  <si>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</si>
  <si>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</si>
  <si>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</si>
  <si>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</si>
  <si>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</si>
  <si>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</si>
  <si>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</si>
  <si>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</si>
  <si>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</si>
  <si>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</si>
  <si>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</si>
  <si>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</si>
  <si>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</si>
  <si>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</si>
  <si>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</si>
  <si>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</si>
  <si>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</si>
  <si>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</si>
  <si>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</si>
  <si>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</si>
  <si>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</si>
  <si>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</si>
  <si>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</si>
  <si>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</si>
  <si>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</si>
  <si>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</si>
  <si>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</si>
  <si>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</si>
  <si>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</si>
  <si>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</si>
  <si>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</si>
  <si>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</si>
  <si>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</si>
  <si>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</si>
  <si>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</si>
  <si>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</si>
  <si>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</si>
  <si>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</si>
  <si>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</si>
  <si>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</si>
  <si>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</si>
  <si>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</si>
  <si>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</si>
  <si>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</si>
  <si>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</si>
  <si>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</si>
  <si>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</si>
  <si>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</si>
  <si>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</si>
  <si>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</si>
  <si>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</si>
  <si>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</si>
  <si>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</si>
  <si>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</si>
  <si>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</si>
  <si>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</si>
  <si>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</si>
  <si>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</si>
  <si>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</si>
  <si>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</si>
  <si>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</si>
  <si>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</si>
  <si>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</si>
  <si>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</si>
  <si>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</si>
  <si>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</si>
  <si>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</si>
  <si>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</si>
  <si>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</si>
  <si>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</si>
  <si>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</si>
  <si>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</si>
  <si>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</si>
  <si>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</si>
  <si>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</si>
  <si>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</si>
  <si>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</si>
  <si>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</si>
  <si>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</si>
  <si>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</si>
  <si>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</si>
  <si>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</si>
  <si>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</si>
  <si>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</si>
  <si>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</si>
  <si>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</si>
  <si>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</si>
  <si>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</si>
  <si>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</si>
  <si>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</si>
  <si>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</si>
  <si>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</si>
  <si>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</si>
  <si>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</si>
  <si>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</si>
  <si>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</si>
  <si>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</si>
  <si>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</si>
  <si>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</si>
  <si>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</si>
  <si>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</si>
  <si>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</si>
  <si>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</si>
  <si>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</si>
  <si>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</si>
  <si>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</si>
  <si>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</si>
  <si>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</si>
  <si>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</si>
  <si>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</si>
  <si>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</si>
  <si>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</si>
  <si>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</si>
  <si>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</si>
  <si>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</si>
  <si>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</si>
  <si>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</si>
  <si>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</si>
  <si>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</si>
  <si>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</si>
  <si>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</si>
  <si>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</si>
  <si>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</si>
  <si>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</si>
  <si>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</si>
  <si>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</si>
  <si>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</si>
  <si>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</si>
  <si>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</si>
  <si>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</si>
  <si>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</si>
  <si>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</si>
  <si>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</si>
  <si>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</si>
  <si>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</si>
  <si>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</si>
  <si>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</si>
  <si>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</si>
  <si>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</si>
  <si>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</si>
  <si>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</si>
  <si>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</si>
  <si>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</si>
  <si>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</si>
  <si>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</si>
  <si>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</si>
  <si>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</si>
  <si>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</si>
  <si>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</si>
  <si>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</si>
  <si>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</si>
  <si>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</si>
  <si>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</si>
  <si>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</si>
  <si>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</si>
  <si>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</si>
  <si>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</si>
  <si>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</si>
  <si>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</si>
  <si>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</si>
  <si>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</si>
  <si>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</si>
  <si>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</si>
  <si>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</si>
  <si>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</si>
  <si>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</si>
  <si>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</si>
  <si>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</si>
  <si>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</si>
  <si>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</si>
  <si>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</si>
  <si>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</si>
  <si>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</si>
  <si>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</si>
  <si>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</si>
  <si>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</si>
  <si>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</si>
  <si>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</si>
  <si>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</si>
  <si>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</si>
  <si>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</si>
  <si>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</si>
  <si>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</si>
  <si>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</si>
  <si>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</si>
  <si>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</si>
  <si>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</si>
  <si>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</si>
  <si>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</si>
  <si>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</si>
  <si>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</si>
  <si>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</si>
  <si>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</si>
  <si>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</si>
  <si>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</si>
  <si>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</si>
  <si>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</si>
  <si>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</si>
  <si>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</si>
  <si>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</si>
  <si>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</si>
  <si>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</si>
  <si>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</si>
  <si>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</si>
  <si>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</si>
  <si>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</si>
  <si>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</si>
  <si>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</si>
  <si>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</si>
  <si>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</si>
  <si>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</si>
  <si>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</si>
  <si>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</si>
  <si>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</si>
  <si>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</si>
  <si>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</si>
  <si>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</si>
  <si>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</si>
  <si>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</si>
  <si>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</si>
  <si>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</si>
  <si>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</si>
  <si>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</si>
  <si>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</si>
  <si>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</si>
  <si>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</si>
  <si>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</si>
  <si>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</si>
  <si>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</si>
  <si>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</si>
  <si>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</si>
  <si>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</si>
  <si>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</si>
  <si>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</si>
  <si>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</si>
  <si>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</si>
  <si>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</si>
  <si>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</si>
  <si>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</si>
  <si>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</si>
  <si>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</si>
  <si>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</si>
  <si>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</si>
  <si>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</si>
  <si>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</si>
  <si>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</si>
  <si>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</si>
  <si>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</si>
  <si>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</si>
  <si>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</si>
  <si>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</si>
  <si>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</si>
  <si>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</si>
  <si>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</si>
  <si>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</si>
  <si>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</si>
  <si>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</si>
  <si>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</si>
  <si>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</si>
  <si>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</si>
  <si>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</si>
  <si>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</si>
  <si>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</si>
  <si>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</si>
  <si>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</si>
  <si>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</si>
  <si>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</si>
  <si>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</si>
  <si>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</si>
  <si>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</si>
  <si>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</si>
  <si>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</si>
  <si>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</si>
  <si>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</si>
  <si>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</si>
  <si>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</si>
  <si>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</si>
  <si>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</si>
  <si>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</si>
  <si>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</si>
  <si>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</si>
  <si>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</si>
  <si>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</si>
  <si>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</si>
  <si>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</si>
  <si>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</si>
  <si>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</si>
  <si>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</si>
  <si>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</si>
  <si>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</si>
  <si>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</si>
  <si>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</si>
  <si>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</si>
  <si>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</si>
  <si>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</si>
  <si>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</si>
  <si>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</si>
  <si>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</si>
  <si>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</si>
  <si>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</si>
  <si>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</si>
  <si>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</si>
  <si>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</si>
  <si>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</si>
  <si>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</si>
  <si>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</si>
  <si>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</si>
  <si>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</si>
  <si>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</si>
  <si>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</si>
  <si>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</si>
  <si>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</si>
  <si>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</si>
  <si>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</si>
  <si>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</si>
  <si>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</si>
  <si>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</si>
  <si>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</si>
  <si>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</si>
  <si>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</si>
  <si>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</si>
  <si>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</si>
  <si>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</si>
  <si>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</si>
  <si>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</si>
  <si>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</si>
  <si>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</si>
  <si>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</si>
  <si>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</si>
  <si>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</si>
  <si>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</si>
  <si>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</si>
  <si>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</si>
  <si>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</si>
  <si>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</si>
  <si>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</si>
  <si>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</si>
  <si>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</si>
  <si>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</si>
  <si>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</si>
  <si>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</si>
  <si>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</si>
  <si>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</si>
  <si>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</si>
  <si>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</si>
  <si>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</si>
  <si>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</si>
  <si>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</si>
  <si>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</si>
  <si>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</si>
  <si>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</si>
  <si>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</si>
  <si>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</si>
  <si>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</si>
  <si>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</si>
  <si>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</si>
  <si>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</si>
  <si>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</si>
  <si>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</si>
  <si>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</si>
  <si>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</si>
  <si>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</si>
  <si>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</si>
  <si>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</si>
  <si>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</si>
  <si>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</si>
  <si>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</si>
  <si>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</si>
  <si>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</si>
  <si>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</si>
  <si>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</si>
  <si>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</si>
  <si>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</si>
  <si>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</si>
  <si>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</si>
  <si>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</si>
  <si>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</si>
  <si>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</si>
  <si>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</si>
  <si>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</si>
  <si>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</si>
  <si>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</si>
  <si>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</si>
  <si>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</si>
  <si>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</si>
  <si>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</si>
  <si>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</si>
  <si>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</si>
  <si>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</si>
  <si>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</si>
  <si>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</si>
  <si>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</si>
  <si>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</si>
  <si>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</si>
  <si>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</si>
  <si>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</si>
  <si>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</si>
  <si>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</si>
  <si>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</si>
  <si>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</si>
  <si>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</si>
  <si>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</si>
  <si>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</si>
  <si>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</si>
  <si>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</si>
  <si>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</si>
  <si>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</si>
  <si>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</si>
  <si>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</si>
  <si>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</si>
  <si>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</si>
  <si>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</si>
  <si>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</si>
  <si>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</si>
  <si>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</si>
  <si>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</si>
  <si>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</si>
  <si>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</si>
  <si>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</si>
  <si>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</si>
  <si>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</si>
  <si>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</si>
  <si>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</si>
  <si>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</si>
  <si>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</si>
  <si>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</si>
  <si>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</si>
  <si>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</si>
  <si>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</si>
  <si>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</si>
  <si>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</si>
  <si>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</si>
  <si>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</si>
  <si>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</si>
  <si>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</si>
  <si>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</si>
  <si>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</si>
  <si>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</si>
  <si>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</si>
  <si>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</si>
  <si>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</si>
  <si>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</si>
  <si>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</si>
  <si>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</si>
  <si>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</si>
  <si>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</si>
  <si>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</si>
  <si>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</si>
  <si>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</si>
  <si>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</si>
  <si>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</si>
  <si>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</si>
  <si>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</si>
  <si>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</si>
  <si>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</si>
  <si>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</si>
  <si>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</si>
  <si>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</si>
  <si>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</si>
  <si>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</si>
  <si>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</si>
  <si>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</si>
  <si>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</si>
  <si>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</si>
  <si>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</si>
  <si>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</si>
  <si>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</si>
  <si>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</si>
  <si>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</si>
  <si>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</si>
  <si>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</si>
  <si>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</si>
  <si>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</si>
  <si>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</si>
  <si>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</si>
  <si>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</si>
  <si>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</si>
  <si>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</si>
  <si>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</si>
  <si>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</si>
  <si>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</si>
  <si>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</si>
  <si>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</si>
  <si>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</si>
  <si>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</si>
  <si>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</si>
  <si>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</si>
  <si>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</si>
  <si>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</si>
  <si>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</si>
  <si>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</si>
  <si>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</si>
  <si>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</si>
  <si>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</si>
  <si>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</si>
  <si>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</si>
  <si>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</si>
  <si>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</si>
  <si>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</si>
  <si>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</si>
  <si>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</si>
  <si>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</si>
  <si>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</si>
  <si>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</si>
  <si>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</si>
  <si>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</si>
  <si>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</si>
  <si>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</si>
  <si>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</si>
  <si>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</si>
  <si>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</si>
  <si>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</si>
  <si>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</si>
  <si>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</si>
  <si>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</si>
  <si>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</si>
  <si>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</si>
  <si>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</si>
  <si>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</si>
  <si>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</si>
  <si>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</si>
  <si>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</si>
  <si>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</si>
  <si>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</si>
  <si>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</si>
  <si>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</si>
  <si>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</si>
  <si>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</si>
  <si>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</si>
  <si>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</si>
  <si>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</si>
  <si>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</si>
  <si>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</si>
  <si>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</si>
  <si>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</si>
  <si>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</si>
  <si>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</si>
  <si>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</si>
  <si>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</si>
  <si>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</si>
  <si>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</si>
  <si>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</si>
  <si>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</si>
  <si>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</si>
  <si>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</si>
  <si>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</si>
  <si>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</si>
  <si>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</si>
  <si>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</si>
  <si>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</si>
  <si>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</si>
  <si>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</si>
  <si>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</si>
  <si>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</si>
  <si>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</si>
  <si>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</si>
  <si>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</si>
  <si>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</si>
  <si>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</si>
  <si>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</si>
  <si>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</si>
  <si>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</si>
  <si>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</si>
  <si>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</si>
  <si>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</si>
  <si>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</si>
  <si>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</si>
  <si>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</si>
  <si>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</si>
  <si>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</si>
  <si>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</si>
  <si>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</si>
  <si>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</si>
  <si>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</si>
  <si>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</si>
  <si>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</si>
  <si>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</si>
  <si>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</si>
  <si>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</si>
  <si>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</si>
  <si>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</si>
  <si>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</si>
  <si>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</si>
  <si>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</si>
  <si>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</si>
  <si>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</si>
  <si>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</si>
  <si>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</si>
  <si>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</si>
  <si>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</si>
  <si>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</si>
  <si>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</si>
  <si>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</si>
  <si>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</si>
  <si>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</si>
  <si>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</si>
  <si>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</si>
  <si>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</si>
  <si>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</si>
  <si>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</si>
  <si>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</si>
  <si>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</si>
  <si>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</si>
  <si>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</si>
  <si>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</si>
  <si>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</si>
  <si>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</si>
  <si>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</si>
  <si>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</si>
  <si>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</si>
  <si>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</si>
  <si>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</si>
  <si>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</si>
  <si>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</si>
  <si>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</si>
  <si>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</si>
  <si>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</si>
  <si>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</si>
  <si>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</si>
  <si>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</si>
  <si>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</si>
  <si>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</si>
  <si>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</si>
  <si>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</si>
  <si>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</si>
  <si>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</si>
  <si>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</si>
  <si>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</si>
  <si>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</si>
  <si>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</si>
  <si>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</si>
  <si>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</si>
  <si>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</si>
  <si>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</si>
  <si>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</si>
  <si>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</si>
  <si>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</si>
  <si>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</si>
  <si>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</si>
  <si>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</si>
  <si>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</si>
  <si>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</si>
  <si>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</si>
  <si>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</si>
  <si>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</si>
  <si>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</si>
  <si>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</si>
  <si>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</si>
  <si>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</si>
  <si>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</si>
  <si>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</si>
  <si>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</si>
  <si>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</si>
  <si>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</si>
  <si>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</si>
  <si>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</si>
  <si>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</si>
  <si>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</si>
  <si>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</si>
  <si>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</si>
  <si>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</si>
  <si>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</si>
  <si>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</si>
  <si>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</si>
  <si>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</si>
  <si>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</si>
  <si>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</si>
  <si>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</si>
  <si>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</si>
  <si>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</si>
  <si>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</si>
  <si>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</si>
  <si>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</si>
  <si>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</si>
  <si>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</si>
  <si>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</si>
  <si>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</si>
  <si>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</si>
  <si>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</si>
  <si>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</si>
  <si>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</si>
  <si>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</si>
  <si>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</si>
  <si>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</si>
  <si>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</si>
  <si>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</si>
  <si>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</si>
  <si>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</si>
  <si>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</si>
  <si>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</si>
  <si>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</si>
  <si>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</si>
  <si>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</si>
  <si>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</si>
  <si>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</si>
  <si>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</si>
  <si>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</si>
  <si>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</si>
  <si>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</si>
  <si>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</si>
  <si>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</si>
  <si>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</si>
  <si>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</si>
  <si>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</si>
  <si>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</si>
  <si>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</si>
  <si>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</si>
  <si>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</si>
  <si>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</si>
  <si>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</si>
  <si>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</si>
  <si>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</si>
  <si>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</si>
  <si>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</si>
  <si>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</si>
  <si>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</si>
  <si>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</si>
  <si>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</si>
  <si>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</si>
  <si>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</si>
  <si>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</si>
  <si>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</si>
  <si>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</si>
  <si>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</si>
  <si>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</si>
  <si>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</si>
  <si>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</si>
  <si>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</si>
  <si>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</si>
  <si>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</si>
  <si>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</si>
  <si>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</si>
  <si>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</si>
  <si>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</si>
  <si>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</si>
  <si>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</si>
  <si>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</si>
  <si>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</si>
  <si>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</si>
  <si>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</si>
  <si>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</si>
  <si>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</si>
  <si>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</si>
  <si>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</si>
  <si>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</si>
  <si>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</si>
  <si>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</si>
  <si>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</si>
  <si>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</si>
  <si>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</si>
  <si>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</si>
  <si>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</si>
  <si>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</si>
  <si>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</si>
  <si>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</si>
  <si>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</si>
  <si>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</si>
  <si>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</si>
  <si>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</si>
  <si>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</si>
  <si>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</si>
  <si>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</si>
  <si>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</si>
  <si>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</si>
  <si>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</si>
  <si>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</si>
  <si>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</si>
  <si>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</si>
  <si>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</si>
  <si>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</si>
  <si>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</si>
  <si>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</si>
  <si>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</si>
  <si>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</si>
  <si>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</si>
  <si>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</si>
  <si>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</si>
  <si>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</si>
  <si>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</si>
  <si>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</si>
  <si>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</si>
  <si>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</si>
  <si>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</si>
  <si>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</si>
  <si>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</si>
  <si>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</si>
  <si>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</si>
  <si>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</si>
  <si>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</si>
  <si>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</si>
  <si>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</si>
  <si>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</si>
  <si>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</si>
  <si>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</si>
  <si>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</si>
  <si>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</si>
  <si>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</si>
  <si>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</si>
  <si>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</si>
  <si>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</si>
  <si>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</si>
  <si>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</si>
  <si>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</si>
  <si>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</si>
  <si>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</si>
  <si>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</si>
  <si>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</si>
  <si>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</si>
  <si>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</si>
  <si>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</si>
  <si>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</si>
  <si>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</si>
  <si>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</si>
  <si>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</si>
  <si>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</si>
  <si>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</si>
  <si>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</si>
  <si>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</si>
  <si>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</si>
  <si>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</si>
  <si>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</si>
  <si>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</si>
  <si>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</si>
  <si>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</si>
  <si>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</si>
  <si>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</si>
  <si>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</si>
  <si>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</si>
  <si>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</si>
  <si>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</si>
  <si>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</si>
  <si>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</si>
  <si>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</si>
  <si>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</si>
  <si>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</si>
  <si>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</si>
  <si>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</si>
  <si>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</si>
  <si>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</si>
  <si>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</si>
  <si>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</si>
  <si>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</si>
  <si>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</si>
  <si>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</si>
  <si>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</si>
  <si>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</si>
  <si>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</si>
  <si>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</si>
  <si>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</si>
  <si>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</si>
  <si>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</si>
  <si>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</si>
  <si>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</si>
  <si>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</si>
  <si>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</si>
  <si>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</si>
  <si>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</si>
  <si>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</si>
  <si>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</si>
  <si>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</si>
  <si>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</si>
  <si>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</si>
  <si>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</si>
  <si>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</si>
  <si>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</si>
  <si>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</si>
  <si>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</si>
  <si>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</si>
  <si>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</si>
  <si>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</si>
  <si>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</si>
  <si>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</si>
  <si>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</si>
  <si>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</si>
  <si>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</si>
  <si>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</si>
  <si>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</si>
  <si>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</si>
  <si>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</si>
  <si>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</si>
  <si>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</si>
  <si>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</si>
  <si>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</si>
  <si>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</si>
  <si>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</si>
  <si>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</si>
  <si>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</si>
  <si>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</si>
  <si>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</si>
  <si>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</si>
  <si>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</si>
  <si>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</si>
  <si>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</si>
  <si>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</si>
  <si>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</si>
  <si>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</si>
  <si>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</si>
  <si>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</si>
  <si>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</si>
  <si>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</si>
  <si>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</si>
  <si>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</si>
  <si>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</si>
  <si>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</si>
  <si>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</si>
  <si>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</si>
  <si>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</si>
  <si>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</si>
  <si>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</si>
  <si>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</si>
  <si>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</si>
  <si>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</si>
  <si>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</si>
  <si>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</si>
  <si>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</si>
  <si>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</si>
  <si>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</si>
  <si>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</si>
  <si>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</si>
  <si>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</si>
  <si>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</si>
  <si>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</si>
  <si>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</si>
  <si>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</si>
  <si>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</si>
  <si>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</si>
  <si>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</si>
  <si>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</si>
  <si>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</si>
  <si>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</si>
  <si>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</si>
  <si>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</si>
  <si>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</si>
  <si>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</si>
  <si>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</si>
  <si>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</si>
  <si>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</si>
  <si>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</si>
  <si>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</si>
  <si>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</si>
  <si>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</si>
  <si>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</si>
  <si>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</si>
  <si>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</si>
  <si>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</si>
  <si>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</si>
  <si>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</si>
  <si>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</si>
  <si>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</si>
  <si>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</si>
  <si>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</si>
  <si>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</si>
  <si>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</si>
  <si>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</si>
  <si>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</si>
  <si>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</si>
  <si>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</si>
  <si>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</si>
  <si>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</si>
  <si>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</si>
  <si>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</si>
  <si>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</si>
  <si>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</si>
  <si>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</si>
  <si>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</si>
  <si>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</si>
  <si>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</si>
  <si>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</si>
  <si>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</si>
  <si>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</si>
  <si>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</si>
  <si>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</si>
  <si>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</si>
  <si>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</si>
  <si>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</si>
  <si>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</si>
  <si>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</si>
  <si>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</si>
  <si>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</si>
  <si>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</si>
  <si>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</si>
  <si>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</si>
  <si>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</si>
  <si>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</si>
  <si>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</si>
  <si>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</si>
  <si>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</si>
  <si>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</si>
  <si>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</si>
  <si>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</si>
  <si>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</si>
  <si>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</si>
  <si>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</si>
  <si>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</si>
  <si>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</si>
  <si>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</si>
  <si>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</si>
  <si>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</si>
  <si>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</si>
  <si>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</si>
  <si>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</si>
  <si>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</si>
  <si>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</si>
  <si>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</si>
  <si>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</si>
  <si>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</si>
  <si>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</si>
  <si>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</si>
  <si>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</si>
  <si>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</si>
  <si>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</si>
  <si>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</si>
  <si>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</si>
  <si>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</si>
  <si>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</si>
  <si>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</si>
  <si>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</si>
  <si>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</si>
  <si>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</si>
  <si>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</si>
  <si>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</si>
  <si>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</si>
  <si>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</si>
  <si>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</si>
  <si>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</si>
  <si>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</si>
  <si>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</si>
  <si>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</si>
  <si>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</si>
  <si>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</si>
  <si>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</si>
  <si>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</si>
  <si>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</si>
  <si>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</si>
  <si>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</si>
  <si>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</si>
  <si>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</si>
  <si>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</si>
  <si>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</si>
  <si>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</si>
  <si>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</si>
  <si>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</si>
  <si>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</si>
  <si>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</si>
  <si>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</si>
  <si>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</si>
  <si>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</si>
  <si>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</si>
  <si>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</si>
  <si>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</si>
  <si>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</si>
  <si>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</si>
  <si>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</si>
  <si>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</si>
  <si>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</si>
  <si>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</si>
  <si>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</si>
  <si>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</si>
  <si>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</si>
  <si>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</si>
  <si>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</si>
  <si>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</si>
  <si>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</si>
  <si>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</si>
  <si>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</si>
  <si>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</si>
  <si>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</si>
  <si>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</si>
  <si>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</si>
  <si>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</si>
  <si>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</si>
  <si>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</si>
  <si>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</si>
  <si>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</si>
  <si>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</si>
  <si>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</si>
  <si>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</si>
  <si>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</si>
  <si>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</si>
  <si>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</si>
  <si>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</si>
  <si>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</si>
  <si>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</si>
  <si>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</si>
  <si>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</si>
  <si>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</si>
  <si>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</si>
  <si>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</si>
  <si>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</si>
  <si>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</si>
  <si>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</si>
  <si>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</si>
  <si>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</si>
  <si>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</si>
  <si>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</si>
  <si>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</si>
  <si>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</si>
  <si>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</si>
  <si>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</si>
  <si>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</si>
  <si>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</si>
  <si>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</si>
  <si>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</si>
  <si>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</si>
  <si>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</si>
  <si>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</si>
  <si>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</si>
  <si>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</si>
  <si>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</si>
  <si>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</si>
  <si>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</si>
  <si>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</si>
  <si>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</si>
  <si>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</si>
  <si>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</si>
  <si>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</si>
  <si>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</si>
  <si>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</si>
  <si>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</si>
  <si>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</si>
  <si>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</si>
  <si>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</si>
  <si>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</si>
  <si>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</si>
  <si>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</si>
  <si>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</si>
  <si>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</si>
  <si>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</si>
  <si>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</si>
  <si>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</si>
  <si>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</si>
  <si>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</si>
  <si>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</si>
  <si>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</si>
  <si>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</si>
  <si>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</si>
  <si>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</si>
  <si>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</si>
  <si>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</si>
  <si>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</si>
  <si>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</si>
  <si>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</si>
  <si>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</si>
  <si>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</si>
  <si>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</si>
  <si>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</si>
  <si>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</si>
  <si>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</si>
  <si>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</si>
  <si>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</si>
  <si>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</si>
  <si>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</si>
  <si>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</si>
  <si>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</si>
  <si>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</si>
  <si>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</si>
  <si>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</si>
  <si>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</si>
  <si>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</si>
  <si>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</si>
  <si>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</si>
  <si>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</si>
  <si>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</si>
  <si>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</si>
  <si>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</si>
  <si>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</si>
  <si>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</si>
  <si>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</si>
  <si>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</si>
  <si>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</si>
  <si>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</si>
  <si>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</si>
  <si>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</si>
  <si>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</si>
  <si>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</si>
  <si>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</si>
  <si>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</si>
  <si>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</si>
  <si>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</si>
  <si>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</si>
  <si>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</si>
  <si>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</si>
  <si>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</si>
  <si>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</si>
  <si>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</si>
  <si>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</si>
  <si>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</si>
  <si>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</si>
  <si>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</si>
  <si>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</si>
  <si>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</si>
  <si>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</si>
  <si>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</si>
  <si>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</si>
  <si>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</si>
  <si>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</si>
  <si>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</si>
  <si>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</si>
  <si>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</si>
  <si>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</si>
  <si>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</si>
  <si>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</si>
  <si>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</si>
  <si>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</si>
  <si>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</si>
  <si>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</si>
  <si>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</si>
  <si>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</si>
  <si>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</si>
  <si>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</si>
  <si>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</si>
  <si>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</si>
  <si>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</si>
  <si>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</si>
  <si>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</si>
  <si>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</si>
  <si>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</si>
  <si>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</si>
  <si>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</si>
  <si>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</si>
  <si>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</si>
  <si>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</si>
  <si>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</si>
  <si>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</si>
  <si>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</si>
  <si>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</si>
  <si>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</si>
  <si>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</si>
  <si>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</si>
  <si>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</si>
  <si>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</si>
  <si>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</si>
  <si>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</si>
  <si>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</si>
  <si>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</si>
  <si>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</si>
  <si>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</si>
  <si>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</si>
  <si>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</si>
  <si>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</si>
  <si>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</si>
  <si>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</si>
  <si>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</si>
  <si>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</si>
  <si>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</si>
  <si>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</si>
  <si>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</si>
  <si>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</si>
  <si>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</si>
  <si>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</si>
  <si>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</si>
  <si>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</si>
  <si>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</si>
  <si>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</si>
  <si>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</si>
  <si>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</si>
  <si>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</si>
  <si>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</si>
  <si>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</si>
  <si>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</si>
  <si>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</si>
  <si>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</si>
  <si>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</si>
  <si>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</si>
  <si>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</si>
  <si>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</si>
  <si>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</si>
  <si>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</si>
  <si>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</si>
  <si>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</si>
  <si>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</si>
  <si>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</si>
  <si>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</si>
  <si>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</si>
  <si>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</si>
  <si>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</si>
  <si>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</si>
  <si>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</si>
  <si>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</si>
  <si>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</si>
  <si>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</si>
  <si>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</si>
  <si>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</si>
  <si>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</si>
  <si>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</si>
  <si>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</si>
  <si>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</si>
  <si>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</si>
  <si>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</si>
  <si>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</si>
  <si>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</si>
  <si>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</si>
  <si>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</si>
  <si>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</si>
  <si>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</si>
  <si>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</si>
  <si>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</si>
  <si>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</si>
  <si>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</si>
  <si>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</si>
  <si>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</si>
  <si>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</si>
  <si>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</si>
  <si>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</si>
  <si>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</si>
  <si>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</si>
  <si>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</si>
  <si>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</si>
  <si>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</si>
  <si>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</si>
  <si>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</si>
  <si>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</si>
  <si>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</si>
  <si>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</si>
  <si>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</si>
  <si>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</si>
  <si>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</si>
  <si>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</si>
  <si>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</si>
  <si>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</si>
  <si>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</si>
  <si>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</si>
  <si>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</si>
  <si>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</si>
  <si>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</si>
  <si>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</si>
  <si>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</si>
  <si>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</si>
  <si>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</si>
  <si>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</si>
  <si>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</si>
  <si>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</si>
  <si>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</si>
  <si>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</si>
  <si>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</si>
  <si>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</si>
  <si>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</si>
  <si>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</si>
  <si>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</si>
  <si>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</si>
  <si>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</si>
  <si>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</si>
  <si>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</si>
  <si>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</si>
  <si>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</si>
  <si>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</si>
  <si>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</si>
  <si>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</si>
  <si>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</si>
  <si>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</si>
  <si>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</si>
  <si>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</si>
  <si>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</si>
  <si>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</si>
  <si>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</si>
  <si>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</si>
  <si>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</si>
  <si>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</si>
  <si>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</si>
  <si>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</si>
  <si>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</si>
  <si>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</si>
  <si>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</si>
  <si>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</si>
  <si>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</si>
  <si>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</si>
  <si>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</si>
  <si>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</si>
  <si>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</si>
  <si>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</si>
  <si>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</si>
  <si>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</si>
  <si>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</si>
  <si>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</si>
  <si>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</si>
  <si>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</si>
  <si>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</si>
  <si>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</si>
  <si>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</si>
  <si>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</si>
  <si>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</si>
  <si>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</si>
  <si>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</si>
  <si>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</si>
  <si>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</si>
  <si>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</si>
  <si>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</si>
  <si>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</si>
  <si>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</si>
  <si>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</si>
  <si>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</si>
  <si>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</si>
  <si>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</si>
  <si>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</si>
  <si>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</si>
  <si>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</si>
  <si>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</si>
  <si>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</si>
  <si>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</si>
  <si>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</si>
  <si>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</si>
  <si>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</si>
  <si>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</si>
  <si>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</si>
  <si>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</si>
  <si>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</si>
  <si>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</si>
  <si>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</si>
  <si>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</si>
  <si>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</si>
  <si>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</si>
  <si>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</si>
  <si>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</si>
  <si>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</si>
  <si>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</si>
  <si>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</si>
  <si>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</si>
  <si>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</si>
  <si>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</si>
  <si>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</si>
  <si>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</si>
  <si>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</si>
  <si>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</si>
  <si>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</si>
  <si>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</si>
  <si>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</si>
  <si>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</si>
  <si>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</si>
  <si>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</si>
  <si>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</si>
  <si>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</si>
  <si>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</si>
  <si>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</si>
  <si>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</si>
  <si>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</si>
  <si>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</si>
  <si>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</si>
  <si>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</si>
  <si>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</si>
  <si>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</si>
  <si>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</si>
  <si>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</si>
  <si>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</si>
  <si>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</si>
  <si>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</si>
  <si>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</si>
  <si>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</si>
  <si>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</si>
  <si>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</si>
  <si>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</si>
  <si>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</si>
  <si>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</si>
  <si>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</si>
  <si>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</si>
  <si>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</si>
  <si>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</si>
  <si>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</si>
  <si>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</si>
  <si>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</si>
  <si>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</si>
  <si>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</si>
  <si>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</si>
  <si>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</si>
  <si>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</si>
  <si>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</si>
  <si>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</si>
  <si>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</si>
  <si>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</si>
  <si>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</si>
  <si>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</si>
  <si>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</si>
  <si>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</si>
  <si>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</si>
  <si>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</si>
  <si>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</si>
  <si>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</si>
  <si>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</si>
  <si>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</si>
  <si>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</si>
  <si>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</si>
  <si>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</si>
  <si>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</si>
  <si>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</si>
  <si>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</si>
  <si>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</si>
  <si>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</si>
  <si>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</si>
  <si>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</si>
  <si>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</si>
  <si>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</si>
  <si>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</si>
  <si>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</si>
  <si>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</si>
  <si>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</si>
  <si>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</si>
  <si>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</si>
  <si>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</si>
  <si>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</si>
  <si>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</si>
  <si>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</si>
  <si>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</si>
  <si>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</si>
  <si>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</si>
  <si>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</si>
  <si>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</si>
  <si>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</si>
  <si>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</si>
  <si>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</si>
  <si>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</si>
  <si>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</si>
  <si>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</si>
  <si>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</si>
  <si>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</si>
  <si>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</si>
  <si>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</si>
  <si>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</si>
  <si>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</si>
  <si>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</si>
  <si>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</si>
  <si>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</si>
  <si>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</si>
  <si>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</si>
  <si>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</si>
  <si>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</si>
  <si>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</si>
  <si>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</si>
  <si>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</si>
  <si>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</si>
  <si>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</si>
  <si>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</si>
  <si>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</si>
  <si>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</si>
  <si>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</si>
  <si>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</si>
  <si>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</si>
  <si>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</si>
  <si>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</si>
  <si>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</si>
  <si>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</si>
  <si>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</si>
  <si>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</si>
  <si>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</si>
  <si>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</si>
  <si>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</si>
  <si>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</si>
  <si>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</si>
  <si>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</si>
  <si>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</si>
  <si>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</si>
  <si>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</si>
  <si>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</si>
  <si>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</si>
  <si>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</si>
  <si>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</si>
  <si>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</si>
  <si>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</si>
  <si>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</si>
  <si>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</si>
  <si>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</si>
  <si>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</si>
  <si>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</si>
  <si>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</si>
  <si>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</si>
  <si>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</si>
  <si>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</si>
  <si>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</si>
  <si>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</si>
  <si>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</si>
  <si>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</si>
  <si>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</si>
  <si>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</si>
  <si>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</si>
  <si>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</si>
  <si>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</si>
  <si>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</si>
  <si>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</si>
  <si>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</si>
  <si>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</si>
  <si>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</si>
  <si>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</si>
  <si>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</si>
  <si>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</si>
  <si>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</si>
  <si>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</si>
  <si>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</si>
  <si>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</si>
  <si>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</si>
  <si>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</si>
  <si>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</si>
  <si>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</si>
  <si>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</si>
  <si>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</si>
  <si>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</si>
  <si>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</si>
  <si>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</si>
  <si>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</si>
  <si>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</si>
  <si>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</si>
  <si>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</si>
  <si>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</si>
  <si>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</si>
  <si>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</si>
  <si>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</si>
  <si>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</si>
  <si>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</si>
  <si>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</si>
  <si>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</si>
  <si>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</si>
  <si>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</si>
  <si>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</si>
  <si>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</si>
  <si>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</si>
  <si>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</si>
  <si>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</si>
  <si>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</si>
  <si>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</si>
  <si>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</si>
  <si>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</si>
  <si>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</si>
  <si>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</si>
  <si>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</si>
  <si>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</si>
  <si>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</si>
  <si>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</si>
  <si>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</si>
  <si>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</si>
  <si>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</si>
  <si>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</si>
  <si>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</si>
  <si>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</si>
  <si>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</si>
  <si>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</si>
  <si>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</si>
  <si>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</si>
  <si>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</si>
  <si>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</si>
  <si>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</si>
  <si>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</si>
  <si>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</si>
  <si>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</si>
  <si>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</si>
  <si>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</si>
  <si>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</si>
  <si>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</si>
  <si>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</si>
  <si>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</si>
  <si>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</si>
  <si>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</si>
  <si>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</si>
  <si>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</si>
  <si>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</si>
  <si>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</si>
  <si>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</si>
  <si>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</si>
  <si>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</si>
  <si>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</si>
  <si>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</si>
  <si>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</si>
  <si>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</si>
  <si>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</si>
  <si>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</si>
  <si>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</si>
  <si>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</si>
  <si>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</si>
  <si>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</si>
  <si>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</si>
  <si>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</si>
  <si>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</si>
  <si>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</si>
  <si>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</si>
  <si>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</si>
  <si>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</si>
  <si>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</si>
  <si>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</si>
  <si>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</si>
  <si>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</si>
  <si>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</si>
  <si>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</si>
  <si>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</si>
  <si>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</si>
  <si>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</si>
  <si>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</si>
  <si>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</si>
  <si>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</si>
  <si>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</si>
  <si>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</si>
  <si>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</si>
  <si>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</si>
  <si>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</si>
  <si>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</si>
  <si>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</si>
  <si>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</si>
  <si>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</si>
  <si>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</si>
  <si>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</si>
  <si>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</si>
  <si>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</si>
  <si>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</si>
  <si>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</si>
  <si>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</si>
  <si>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</si>
  <si>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</si>
  <si>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</si>
  <si>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</si>
  <si>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</si>
  <si>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</si>
  <si>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</si>
  <si>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</si>
  <si>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</si>
  <si>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</si>
  <si>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</si>
  <si>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</si>
  <si>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</si>
  <si>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</si>
  <si>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</si>
  <si>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</si>
  <si>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</si>
  <si>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</si>
  <si>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</si>
  <si>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</si>
  <si>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</si>
  <si>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</si>
  <si>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</si>
  <si>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</si>
  <si>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</si>
  <si>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</si>
  <si>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</si>
  <si>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</si>
  <si>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</si>
  <si>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</si>
  <si>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</si>
  <si>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</si>
  <si>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</si>
  <si>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</si>
  <si>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</si>
  <si>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</si>
  <si>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</si>
  <si>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</si>
  <si>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</si>
  <si>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</si>
  <si>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</si>
  <si>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</si>
  <si>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</si>
  <si>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</si>
  <si>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</si>
  <si>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</si>
  <si>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</si>
  <si>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</si>
  <si>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</si>
  <si>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</si>
  <si>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</si>
  <si>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</si>
  <si>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</si>
  <si>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</si>
  <si>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</si>
  <si>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</si>
  <si>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</si>
  <si>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</si>
  <si>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</si>
  <si>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</si>
  <si>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</si>
  <si>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</si>
  <si>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</si>
  <si>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</si>
  <si>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</si>
  <si>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</si>
  <si>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</si>
  <si>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</si>
  <si>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</si>
  <si>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</si>
  <si>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</si>
  <si>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</si>
  <si>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</si>
  <si>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</si>
  <si>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</si>
  <si>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</si>
  <si>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</si>
  <si>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</si>
  <si>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</si>
  <si>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</si>
  <si>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</si>
  <si>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</si>
  <si>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</si>
  <si>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</si>
  <si>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</si>
  <si>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</si>
  <si>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</si>
  <si>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</si>
  <si>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</si>
  <si>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</si>
  <si>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</si>
  <si>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</si>
  <si>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</si>
  <si>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</si>
  <si>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</si>
  <si>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</si>
  <si>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</si>
  <si>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</si>
  <si>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</si>
  <si>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</si>
  <si>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</si>
  <si>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</si>
  <si>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</si>
  <si>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</si>
  <si>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</si>
  <si>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</si>
  <si>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</si>
  <si>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</si>
  <si>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</si>
  <si>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</si>
  <si>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</si>
  <si>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</si>
  <si>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</si>
  <si>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</si>
  <si>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</si>
  <si>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</si>
  <si>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</si>
  <si>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</si>
  <si>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</si>
  <si>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</si>
  <si>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</si>
  <si>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</si>
  <si>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</si>
  <si>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</si>
  <si>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</si>
  <si>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</si>
  <si>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</si>
  <si>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</si>
  <si>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</si>
  <si>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</si>
  <si>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</si>
  <si>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</si>
  <si>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</si>
  <si>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</si>
  <si>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</si>
  <si>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</si>
  <si>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</si>
  <si>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</si>
  <si>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</si>
  <si>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</si>
  <si>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</si>
  <si>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</si>
  <si>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</si>
  <si>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</si>
  <si>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</si>
  <si>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</si>
  <si>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</si>
  <si>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</si>
  <si>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</si>
  <si>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</si>
  <si>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</si>
  <si>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</si>
  <si>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</si>
  <si>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</si>
  <si>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</si>
  <si>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</si>
  <si>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</si>
  <si>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</si>
  <si>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</si>
  <si>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</si>
  <si>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</si>
  <si>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</si>
  <si>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</si>
  <si>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</si>
  <si>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</si>
  <si>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</si>
  <si>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</si>
  <si>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</si>
  <si>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</si>
  <si>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</si>
  <si>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</si>
  <si>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</si>
  <si>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</si>
  <si>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</si>
  <si>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</si>
  <si>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</si>
  <si>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</si>
  <si>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</si>
  <si>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</si>
  <si>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</si>
  <si>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</si>
  <si>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</si>
  <si>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</si>
  <si>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</si>
  <si>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</si>
  <si>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</si>
  <si>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</si>
  <si>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</si>
  <si>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</si>
  <si>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</si>
  <si>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</si>
  <si>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</si>
  <si>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</si>
  <si>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</si>
  <si>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</si>
  <si>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</si>
  <si>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</si>
  <si>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</si>
  <si>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</si>
  <si>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</si>
  <si>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</si>
  <si>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</si>
  <si>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</si>
  <si>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</si>
  <si>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</si>
  <si>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</si>
  <si>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</si>
  <si>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</si>
  <si>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</si>
  <si>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</si>
  <si>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</si>
  <si>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</si>
  <si>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</si>
  <si>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</si>
  <si>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</si>
  <si>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</si>
  <si>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</si>
  <si>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</si>
  <si>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</si>
  <si>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</si>
  <si>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</si>
  <si>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</si>
  <si>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</si>
  <si>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</si>
  <si>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</si>
  <si>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</si>
  <si>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</si>
  <si>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</si>
  <si>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</si>
  <si>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</si>
  <si>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</si>
  <si>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</si>
  <si>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</si>
  <si>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</si>
  <si>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</si>
  <si>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</si>
  <si>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</si>
  <si>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</si>
  <si>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</si>
  <si>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</si>
  <si>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</si>
  <si>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</si>
  <si>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</si>
  <si>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</si>
  <si>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</si>
  <si>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</si>
  <si>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</si>
  <si>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</si>
  <si>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</si>
  <si>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</si>
  <si>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</si>
  <si>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</si>
  <si>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</si>
  <si>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</si>
  <si>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</si>
  <si>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</si>
  <si>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</si>
  <si>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</si>
  <si>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</si>
  <si>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</si>
  <si>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</si>
  <si>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</si>
  <si>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</si>
  <si>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</si>
  <si>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</si>
  <si>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</si>
  <si>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</si>
  <si>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</si>
  <si>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</si>
  <si>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</si>
  <si>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</si>
  <si>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</si>
  <si>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</si>
  <si>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</si>
  <si>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</si>
  <si>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</si>
  <si>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</si>
  <si>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</si>
  <si>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</si>
  <si>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</si>
  <si>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</si>
  <si>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</si>
  <si>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</si>
  <si>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</si>
  <si>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</si>
  <si>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</si>
  <si>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</si>
  <si>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</si>
  <si>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</si>
  <si>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</si>
  <si>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</si>
  <si>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</si>
  <si>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</si>
  <si>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</si>
  <si>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</si>
  <si>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</si>
  <si>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</si>
  <si>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</si>
  <si>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</si>
  <si>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</si>
  <si>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</si>
  <si>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</si>
  <si>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</si>
  <si>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</si>
  <si>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</si>
  <si>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</si>
  <si>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</si>
  <si>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</si>
  <si>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</si>
  <si>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</si>
  <si>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</si>
  <si>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</si>
  <si>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</si>
  <si>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</si>
  <si>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</si>
  <si>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</si>
  <si>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</si>
  <si>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</si>
  <si>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</si>
  <si>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</si>
  <si>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</si>
  <si>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</si>
  <si>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</si>
  <si>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</si>
  <si>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</si>
  <si>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</si>
  <si>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</si>
  <si>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</si>
  <si>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</si>
  <si>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</si>
  <si>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</si>
  <si>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</si>
  <si>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</si>
  <si>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</si>
  <si>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</si>
  <si>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</si>
  <si>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</si>
  <si>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</si>
  <si>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</si>
  <si>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</si>
  <si>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</si>
  <si>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</si>
  <si>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</si>
  <si>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</si>
  <si>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</si>
  <si>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</si>
  <si>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</si>
  <si>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</si>
  <si>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</si>
  <si>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</si>
  <si>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</si>
  <si>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</si>
  <si>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</si>
  <si>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</si>
  <si>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</si>
  <si>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</si>
  <si>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</si>
  <si>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</si>
  <si>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</si>
  <si>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</si>
  <si>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</si>
  <si>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</si>
  <si>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</si>
  <si>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</si>
  <si>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</si>
  <si>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</si>
  <si>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</si>
  <si>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</si>
  <si>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</si>
  <si>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</si>
  <si>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</si>
  <si>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</si>
  <si>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</si>
  <si>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</si>
  <si>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</si>
  <si>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</si>
  <si>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</si>
  <si>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</si>
  <si>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</si>
  <si>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</si>
  <si>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</si>
  <si>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</si>
  <si>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</si>
  <si>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</si>
  <si>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</si>
  <si>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</si>
  <si>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</si>
  <si>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</si>
  <si>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</si>
  <si>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</si>
  <si>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</si>
  <si>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</si>
  <si>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</si>
  <si>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</si>
  <si>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</si>
  <si>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</si>
  <si>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</si>
  <si>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</si>
  <si>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</si>
  <si>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</si>
  <si>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</si>
  <si>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</si>
  <si>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</si>
  <si>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</si>
  <si>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</si>
  <si>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</si>
  <si>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</si>
  <si>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</si>
  <si>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</si>
  <si>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</si>
  <si>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</si>
  <si>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</si>
  <si>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</si>
  <si>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</si>
  <si>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</si>
  <si>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</si>
  <si>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</si>
  <si>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</si>
  <si>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</si>
  <si>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</si>
  <si>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</si>
  <si>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</si>
  <si>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</si>
  <si>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</si>
  <si>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</si>
  <si>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</si>
  <si>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</si>
  <si>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</si>
  <si>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</si>
  <si>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</si>
  <si>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</si>
  <si>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</si>
  <si>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</si>
  <si>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</si>
  <si>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</si>
  <si>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</si>
  <si>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</si>
  <si>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</si>
  <si>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</si>
  <si>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</si>
  <si>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</si>
  <si>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</si>
  <si>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</si>
  <si>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</si>
  <si>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</si>
  <si>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</si>
  <si>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</si>
  <si>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</si>
  <si>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</si>
  <si>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</si>
  <si>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</si>
  <si>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</si>
  <si>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</si>
  <si>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</si>
  <si>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</si>
  <si>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</si>
  <si>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</si>
  <si>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</si>
  <si>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</si>
  <si>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</si>
  <si>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</si>
  <si>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</si>
  <si>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</si>
  <si>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</si>
  <si>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</si>
  <si>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</si>
  <si>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</si>
  <si>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</si>
  <si>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</si>
  <si>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</si>
  <si>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</si>
  <si>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</si>
  <si>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</si>
  <si>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</si>
  <si>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</si>
  <si>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</si>
  <si>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</si>
  <si>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</si>
  <si>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</si>
  <si>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</si>
  <si>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</si>
  <si>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</si>
  <si>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</si>
  <si>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</si>
  <si>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</si>
  <si>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</si>
  <si>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</si>
  <si>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</si>
  <si>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</si>
  <si>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</si>
  <si>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</si>
  <si>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</si>
  <si>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</si>
  <si>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</si>
  <si>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</si>
  <si>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</si>
  <si>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</si>
  <si>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</si>
  <si>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</si>
  <si>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</si>
  <si>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</si>
  <si>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</si>
  <si>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</si>
  <si>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</si>
  <si>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</si>
  <si>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</si>
  <si>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</si>
  <si>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</si>
  <si>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</si>
  <si>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</si>
  <si>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</si>
  <si>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</si>
  <si>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</si>
  <si>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</si>
  <si>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</si>
  <si>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</si>
  <si>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</si>
  <si>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</si>
  <si>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</si>
  <si>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</si>
  <si>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</si>
  <si>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</si>
  <si>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</si>
  <si>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</si>
  <si>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</si>
  <si>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</si>
  <si>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</si>
  <si>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</si>
  <si>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</si>
  <si>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</si>
  <si>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</si>
  <si>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</si>
  <si>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</si>
  <si>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</si>
  <si>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</si>
  <si>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</si>
  <si>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</si>
  <si>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</si>
  <si>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</si>
  <si>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</si>
  <si>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</si>
  <si>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</si>
  <si>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</si>
  <si>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</si>
  <si>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</si>
  <si>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</si>
  <si>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</si>
  <si>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</si>
  <si>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</si>
  <si>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</si>
  <si>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</si>
  <si>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</si>
  <si>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</si>
  <si>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</si>
  <si>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</si>
  <si>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</si>
  <si>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</si>
  <si>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</si>
  <si>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</si>
  <si>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</si>
  <si>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</si>
  <si>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</si>
  <si>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</si>
  <si>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</si>
  <si>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</si>
  <si>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</si>
  <si>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</si>
  <si>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</si>
  <si>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</si>
  <si>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</si>
  <si>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</si>
  <si>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</si>
  <si>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</si>
  <si>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</si>
  <si>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</si>
  <si>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</si>
  <si>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</si>
  <si>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</si>
  <si>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</si>
  <si>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</si>
  <si>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</si>
  <si>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</si>
  <si>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</si>
  <si>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</si>
  <si>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</si>
  <si>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</si>
  <si>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</si>
  <si>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</si>
  <si>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</si>
  <si>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</si>
  <si>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</si>
  <si>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</si>
  <si>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</si>
  <si>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</si>
  <si>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</si>
  <si>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</si>
  <si>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</si>
  <si>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</si>
  <si>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</si>
  <si>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</si>
  <si>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</si>
  <si>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</si>
  <si>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</si>
  <si>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</si>
  <si>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</si>
  <si>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</si>
  <si>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</si>
  <si>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</si>
  <si>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</si>
  <si>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</si>
  <si>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</si>
  <si>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</si>
  <si>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</si>
  <si>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</si>
  <si>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</si>
  <si>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</si>
  <si>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</si>
  <si>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</si>
  <si>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</si>
  <si>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</si>
  <si>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</si>
  <si>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</si>
  <si>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</si>
  <si>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</si>
  <si>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</si>
  <si>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</si>
  <si>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</si>
  <si>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</si>
  <si>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</si>
  <si>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</si>
  <si>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</si>
  <si>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</si>
  <si>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</si>
  <si>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</si>
  <si>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</si>
  <si>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</si>
  <si>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</si>
  <si>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</si>
  <si>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</si>
  <si>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</si>
  <si>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</si>
  <si>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</si>
  <si>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</si>
  <si>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</si>
  <si>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</si>
  <si>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</si>
  <si>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</si>
  <si>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</si>
  <si>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</si>
  <si>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</si>
  <si>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</si>
  <si>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</si>
  <si>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</si>
  <si>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</si>
  <si>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</si>
  <si>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</si>
  <si>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</si>
  <si>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</si>
  <si>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</si>
  <si>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</si>
  <si>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</si>
  <si>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</si>
  <si>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</si>
  <si>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</si>
  <si>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</si>
  <si>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</si>
  <si>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</si>
  <si>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</si>
  <si>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</si>
  <si>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</si>
  <si>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</si>
  <si>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</si>
  <si>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</si>
  <si>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</si>
  <si>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</si>
  <si>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</si>
  <si>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</si>
  <si>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</si>
  <si>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</si>
  <si>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</si>
  <si>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</si>
  <si>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</si>
  <si>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</si>
  <si>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</si>
  <si>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</si>
  <si>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</si>
  <si>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</si>
  <si>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</si>
  <si>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</si>
  <si>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</si>
  <si>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</si>
  <si>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</si>
  <si>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</si>
  <si>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</si>
  <si>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</si>
  <si>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</si>
  <si>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</si>
  <si>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</si>
  <si>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</si>
  <si>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</si>
  <si>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</si>
  <si>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</si>
  <si>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</si>
  <si>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</si>
  <si>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</si>
  <si>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</si>
  <si>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</si>
  <si>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</si>
  <si>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</si>
  <si>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</si>
  <si>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</si>
  <si>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</si>
  <si>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</si>
  <si>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</si>
  <si>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</si>
  <si>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</si>
  <si>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</si>
  <si>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</si>
  <si>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</si>
  <si>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</si>
  <si>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</si>
  <si>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</si>
  <si>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</si>
  <si>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</si>
  <si>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</si>
  <si>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</si>
  <si>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</si>
  <si>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</si>
  <si>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</si>
  <si>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</si>
  <si>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</si>
  <si>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</si>
  <si>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</si>
  <si>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</si>
  <si>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</si>
  <si>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</si>
  <si>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</si>
  <si>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</si>
  <si>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</si>
  <si>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</si>
  <si>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</si>
  <si>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</si>
  <si>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</si>
  <si>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</si>
  <si>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</si>
  <si>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</si>
  <si>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</si>
  <si>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</si>
  <si>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</si>
  <si>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</si>
  <si>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</si>
  <si>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</si>
  <si>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</si>
  <si>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</si>
  <si>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</si>
  <si>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</si>
  <si>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</si>
  <si>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</si>
  <si>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</si>
  <si>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</si>
  <si>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</si>
  <si>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</si>
  <si>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</si>
  <si>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</si>
  <si>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</si>
  <si>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</si>
  <si>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</si>
  <si>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</si>
  <si>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</si>
  <si>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</si>
  <si>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</si>
  <si>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</si>
  <si>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</si>
  <si>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</si>
  <si>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</si>
  <si>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</si>
  <si>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</si>
  <si>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</si>
  <si>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</si>
  <si>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</si>
  <si>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</si>
  <si>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</si>
  <si>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</si>
  <si>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</si>
  <si>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</si>
  <si>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</si>
  <si>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</si>
  <si>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</si>
  <si>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</si>
  <si>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</si>
  <si>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</si>
  <si>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</si>
  <si>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</si>
  <si>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</si>
  <si>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</si>
  <si>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</si>
  <si>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</si>
  <si>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</si>
  <si>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</si>
  <si>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</si>
  <si>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</si>
  <si>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</si>
  <si>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</si>
  <si>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</si>
  <si>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</si>
  <si>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</si>
  <si>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</si>
  <si>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</si>
  <si>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</si>
  <si>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</si>
  <si>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</si>
  <si>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</si>
  <si>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</si>
  <si>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</si>
  <si>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</si>
  <si>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</si>
  <si>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</si>
  <si>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</si>
  <si>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</si>
  <si>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</si>
  <si>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</si>
  <si>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</si>
  <si>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</si>
  <si>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</si>
  <si>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</si>
  <si>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</si>
  <si>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</si>
  <si>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</si>
  <si>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</si>
  <si>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</si>
  <si>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</si>
  <si>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</si>
  <si>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</si>
  <si>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</si>
  <si>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</si>
  <si>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</si>
  <si>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</si>
  <si>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</si>
  <si>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</si>
  <si>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</si>
  <si>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</si>
  <si>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</si>
  <si>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</si>
  <si>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</si>
  <si>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</si>
  <si>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</si>
  <si>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</si>
  <si>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</si>
  <si>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</si>
  <si>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</si>
  <si>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</si>
  <si>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</si>
  <si>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</si>
  <si>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</si>
  <si>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</si>
  <si>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</si>
  <si>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</si>
  <si>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</si>
  <si>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</si>
  <si>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</si>
  <si>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</si>
  <si>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</si>
  <si>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</si>
  <si>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</si>
  <si>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</si>
  <si>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</si>
  <si>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</si>
  <si>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</si>
  <si>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</si>
  <si>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</si>
  <si>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</si>
  <si>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</si>
  <si>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</si>
  <si>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</si>
  <si>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</si>
  <si>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</si>
  <si>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</si>
  <si>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</si>
  <si>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</si>
  <si>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</si>
  <si>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</si>
  <si>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</si>
  <si>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</si>
  <si>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</si>
  <si>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</si>
  <si>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</si>
  <si>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</si>
  <si>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</si>
  <si>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</si>
  <si>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</si>
  <si>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</si>
  <si>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</si>
  <si>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</si>
  <si>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</si>
  <si>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</si>
  <si>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</si>
  <si>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</si>
  <si>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</si>
  <si>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</si>
  <si>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</si>
  <si>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</si>
  <si>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</si>
  <si>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</si>
  <si>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</si>
  <si>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</si>
  <si>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</si>
  <si>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</si>
  <si>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</si>
  <si>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</si>
  <si>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</si>
  <si>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</si>
  <si>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</si>
  <si>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</si>
  <si>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</si>
  <si>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</si>
  <si>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</si>
  <si>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</si>
  <si>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</si>
  <si>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</si>
  <si>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</si>
  <si>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</si>
  <si>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</si>
  <si>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</si>
  <si>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</si>
  <si>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</si>
  <si>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</si>
  <si>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</si>
  <si>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</si>
  <si>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</si>
  <si>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</si>
  <si>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</si>
  <si>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</si>
  <si>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</si>
  <si>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</si>
  <si>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</si>
  <si>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</si>
  <si>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</si>
  <si>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</si>
  <si>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</si>
  <si>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</si>
  <si>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</si>
  <si>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</si>
  <si>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</si>
  <si>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</si>
  <si>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</si>
  <si>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</si>
  <si>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</si>
  <si>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</si>
  <si>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</si>
  <si>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</si>
  <si>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</si>
  <si>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</si>
  <si>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</si>
  <si>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</si>
  <si>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</si>
  <si>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</si>
  <si>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</si>
  <si>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</si>
  <si>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</si>
  <si>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</si>
  <si>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</si>
  <si>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</si>
  <si>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</si>
  <si>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</si>
  <si>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</si>
  <si>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</si>
  <si>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</si>
  <si>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</si>
  <si>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</si>
  <si>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</si>
  <si>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</si>
  <si>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</si>
  <si>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</si>
  <si>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</si>
  <si>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</si>
  <si>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</si>
  <si>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</si>
  <si>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</si>
  <si>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</si>
  <si>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</si>
  <si>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</si>
  <si>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</si>
  <si>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</si>
  <si>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</si>
  <si>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</si>
  <si>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</si>
  <si>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</si>
  <si>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</si>
  <si>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</si>
  <si>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</si>
  <si>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</si>
  <si>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</si>
  <si>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</si>
  <si>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</si>
  <si>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</si>
  <si>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</si>
  <si>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</si>
  <si>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</si>
  <si>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</si>
  <si>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</si>
  <si>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</si>
  <si>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</si>
  <si>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</si>
  <si>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</si>
  <si>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</si>
  <si>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</si>
  <si>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</si>
  <si>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</si>
  <si>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</si>
  <si>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</si>
  <si>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</si>
  <si>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</si>
  <si>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</si>
  <si>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</si>
  <si>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</si>
  <si>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</si>
  <si>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</si>
  <si>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</si>
  <si>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</si>
  <si>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</si>
  <si>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</si>
  <si>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</si>
  <si>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</si>
  <si>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</si>
  <si>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</si>
  <si>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</si>
  <si>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</si>
  <si>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</si>
  <si>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</si>
  <si>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</si>
  <si>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</si>
  <si>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</si>
  <si>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</si>
  <si>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</si>
  <si>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</si>
  <si>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</si>
  <si>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</si>
  <si>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</si>
  <si>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</si>
  <si>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</si>
  <si>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</si>
  <si>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</si>
  <si>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</si>
  <si>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</si>
  <si>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</si>
  <si>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</si>
  <si>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</si>
  <si>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</si>
  <si>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</si>
  <si>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</si>
  <si>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</si>
  <si>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</si>
  <si>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</si>
  <si>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</si>
  <si>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</si>
  <si>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</si>
  <si>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</si>
  <si>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</si>
  <si>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</si>
  <si>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</si>
  <si>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</si>
  <si>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</si>
  <si>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</si>
  <si>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</si>
  <si>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</si>
  <si>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</si>
  <si>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</si>
  <si>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</si>
  <si>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</si>
  <si>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</si>
  <si>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</si>
  <si>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</si>
  <si>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</si>
  <si>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</si>
  <si>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</si>
  <si>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</si>
  <si>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</si>
  <si>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</si>
  <si>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</si>
  <si>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</si>
  <si>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</si>
  <si>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</si>
  <si>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</si>
  <si>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</si>
  <si>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</si>
  <si>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</si>
  <si>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</si>
  <si>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</si>
  <si>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</si>
  <si>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</si>
  <si>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</si>
  <si>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</si>
  <si>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</si>
  <si>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</si>
  <si>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</si>
  <si>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</si>
  <si>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</si>
  <si>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</si>
  <si>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</si>
  <si>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</si>
  <si>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</si>
  <si>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</si>
  <si>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</si>
  <si>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</si>
  <si>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</si>
  <si>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</si>
  <si>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</si>
  <si>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</si>
  <si>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</si>
  <si>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</si>
  <si>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</si>
  <si>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</si>
  <si>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</si>
  <si>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</si>
  <si>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</si>
  <si>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</si>
  <si>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</si>
  <si>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</si>
  <si>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</si>
  <si>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</si>
  <si>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</si>
  <si>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</si>
  <si>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</si>
  <si>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</si>
  <si>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</si>
  <si>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</si>
  <si>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</si>
  <si>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</si>
  <si>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</si>
  <si>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</si>
  <si>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</si>
  <si>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</si>
  <si>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</si>
  <si>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</si>
  <si>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</si>
  <si>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</si>
  <si>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</si>
  <si>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</si>
  <si>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</si>
  <si>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</si>
  <si>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</si>
  <si>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</si>
  <si>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</si>
  <si>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</si>
  <si>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</si>
  <si>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</si>
  <si>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</si>
  <si>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</si>
  <si>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</si>
  <si>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</si>
  <si>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</si>
  <si>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</si>
  <si>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</si>
  <si>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</si>
  <si>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</si>
  <si>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</si>
  <si>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</si>
  <si>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</si>
  <si>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</si>
  <si>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</si>
  <si>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</si>
  <si>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</si>
  <si>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</si>
  <si>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</si>
  <si>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</si>
  <si>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</si>
  <si>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</si>
  <si>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</si>
  <si>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</si>
  <si>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</si>
  <si>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</si>
  <si>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</si>
  <si>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</si>
  <si>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</si>
  <si>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</si>
  <si>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</si>
  <si>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</si>
  <si>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</si>
  <si>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</si>
  <si>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</si>
  <si>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</si>
  <si>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</si>
  <si>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</si>
  <si>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</si>
  <si>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</si>
  <si>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</si>
  <si>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</si>
  <si>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</si>
  <si>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</si>
  <si>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</si>
  <si>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</si>
  <si>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</si>
  <si>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</si>
  <si>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</si>
  <si>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</si>
  <si>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</si>
  <si>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</si>
  <si>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</si>
  <si>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</si>
  <si>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</si>
  <si>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</si>
  <si>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</si>
  <si>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</si>
  <si>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</si>
  <si>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</si>
  <si>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</si>
  <si>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</si>
  <si>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</si>
  <si>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</si>
  <si>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</si>
  <si>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</si>
  <si>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</si>
  <si>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</si>
  <si>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</si>
  <si>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</si>
  <si>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</si>
  <si>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</si>
  <si>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</si>
  <si>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</si>
  <si>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</si>
  <si>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</si>
  <si>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</si>
  <si>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</si>
  <si>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</si>
  <si>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</si>
  <si>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</si>
  <si>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</si>
  <si>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</si>
  <si>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</si>
  <si>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</si>
  <si>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</si>
  <si>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</si>
  <si>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</si>
  <si>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</si>
  <si>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</si>
  <si>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</si>
  <si>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</si>
  <si>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</si>
  <si>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</si>
  <si>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</si>
  <si>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</si>
  <si>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</si>
  <si>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</si>
  <si>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</si>
  <si>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</si>
  <si>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</si>
  <si>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</si>
  <si>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</si>
  <si>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</si>
  <si>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</si>
  <si>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</si>
  <si>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</si>
  <si>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</si>
  <si>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</si>
  <si>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</si>
  <si>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</si>
  <si>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</si>
  <si>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</si>
  <si>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</si>
  <si>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</si>
  <si>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</si>
  <si>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</si>
  <si>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</si>
  <si>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</si>
  <si>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</si>
  <si>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</si>
  <si>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</si>
  <si>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</si>
  <si>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</si>
  <si>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</si>
  <si>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</si>
  <si>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</si>
  <si>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</si>
  <si>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</si>
  <si>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</si>
  <si>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</si>
  <si>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</si>
  <si>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</si>
  <si>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</si>
  <si>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</si>
  <si>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</si>
  <si>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</si>
  <si>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</si>
  <si>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</si>
  <si>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</si>
  <si>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</si>
  <si>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</si>
  <si>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</si>
  <si>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</si>
  <si>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</si>
  <si>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</si>
  <si>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</si>
  <si>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</si>
  <si>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</si>
  <si>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</si>
  <si>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</si>
  <si>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</si>
  <si>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</si>
  <si>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</si>
  <si>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</si>
  <si>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</si>
  <si>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</si>
  <si>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</si>
  <si>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</si>
  <si>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</si>
  <si>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</si>
  <si>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</si>
  <si>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</si>
  <si>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</si>
  <si>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</si>
  <si>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</si>
  <si>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</si>
  <si>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</si>
  <si>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</si>
  <si>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</si>
  <si>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</si>
  <si>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</si>
  <si>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</si>
  <si>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</si>
  <si>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</si>
  <si>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</si>
  <si>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</si>
  <si>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</si>
  <si>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</si>
  <si>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</si>
  <si>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</si>
  <si>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</si>
  <si>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</si>
  <si>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</si>
  <si>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</si>
  <si>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</si>
  <si>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</si>
  <si>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</si>
  <si>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</si>
  <si>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</si>
  <si>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</si>
  <si>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</si>
  <si>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</si>
  <si>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</si>
  <si>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</si>
  <si>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</si>
  <si>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</si>
  <si>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</si>
  <si>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</si>
  <si>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</si>
  <si>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</si>
  <si>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</si>
  <si>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</si>
  <si>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</si>
  <si>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</si>
  <si>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</si>
  <si>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</si>
  <si>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</si>
  <si>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</si>
  <si>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</si>
  <si>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</si>
  <si>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</si>
  <si>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</si>
  <si>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</si>
  <si>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</si>
  <si>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</si>
  <si>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</si>
  <si>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</si>
  <si>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</si>
  <si>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</si>
  <si>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</si>
  <si>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</si>
  <si>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</si>
  <si>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</si>
  <si>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</si>
  <si>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</si>
  <si>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</si>
  <si>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</si>
  <si>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</si>
  <si>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</si>
  <si>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</si>
  <si>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</si>
  <si>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</si>
  <si>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</si>
  <si>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</si>
  <si>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</si>
  <si>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</si>
  <si>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</si>
  <si>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</si>
  <si>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</si>
  <si>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</si>
  <si>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</si>
  <si>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</si>
  <si>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</si>
  <si>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</si>
  <si>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</si>
  <si>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</si>
  <si>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</si>
  <si>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</si>
  <si>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</si>
  <si>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</si>
  <si>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</si>
  <si>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</si>
  <si>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</si>
  <si>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</si>
  <si>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</si>
  <si>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</si>
  <si>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</si>
  <si>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</si>
  <si>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</si>
  <si>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</si>
  <si>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</si>
  <si>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</si>
  <si>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</si>
  <si>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</si>
  <si>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</si>
  <si>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</si>
  <si>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</si>
  <si>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</si>
  <si>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</si>
  <si>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</si>
  <si>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</si>
  <si>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</si>
  <si>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</si>
  <si>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</si>
  <si>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</si>
  <si>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</si>
  <si>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</si>
  <si>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</si>
  <si>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</si>
  <si>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</si>
  <si>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</si>
  <si>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</si>
  <si>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</si>
  <si>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</si>
  <si>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</si>
  <si>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</si>
  <si>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</si>
  <si>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</si>
  <si>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</si>
  <si>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</si>
  <si>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</si>
  <si>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</si>
  <si>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</si>
  <si>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</si>
  <si>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</si>
  <si>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</si>
  <si>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</si>
  <si>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</si>
  <si>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</si>
  <si>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</si>
  <si>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</si>
  <si>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</si>
  <si>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</si>
  <si>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</si>
  <si>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</si>
  <si>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</si>
  <si>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</si>
  <si>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</si>
  <si>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</si>
  <si>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</si>
  <si>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</si>
  <si>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</si>
  <si>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</si>
  <si>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</si>
  <si>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</si>
  <si>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</si>
  <si>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</si>
  <si>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</si>
  <si>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</si>
  <si>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</si>
  <si>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</si>
  <si>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</si>
  <si>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</si>
  <si>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</si>
  <si>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</si>
  <si>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</si>
  <si>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</si>
  <si>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</si>
  <si>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</si>
  <si>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</si>
  <si>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</si>
  <si>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</si>
  <si>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</si>
  <si>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</si>
  <si>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</si>
  <si>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</si>
  <si>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</si>
  <si>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</si>
  <si>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</si>
  <si>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</si>
  <si>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</si>
  <si>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</si>
  <si>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</si>
  <si>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</si>
  <si>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</si>
  <si>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</si>
  <si>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</si>
  <si>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</si>
  <si>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</si>
  <si>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</si>
  <si>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</si>
  <si>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</si>
  <si>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</si>
  <si>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</si>
  <si>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</si>
  <si>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</si>
  <si>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</si>
  <si>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</si>
  <si>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</si>
  <si>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</si>
  <si>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</si>
  <si>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</si>
  <si>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</si>
  <si>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</si>
  <si>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</si>
  <si>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</si>
  <si>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</si>
  <si>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</si>
  <si>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</si>
  <si>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</si>
  <si>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</si>
  <si>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</si>
  <si>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</si>
  <si>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</si>
  <si>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</si>
  <si>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</si>
  <si>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</si>
  <si>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</si>
  <si>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</si>
  <si>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</si>
  <si>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</si>
  <si>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</si>
  <si>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</si>
  <si>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</si>
  <si>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</si>
  <si>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</si>
  <si>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</si>
  <si>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</si>
  <si>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</si>
  <si>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</si>
  <si>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</si>
  <si>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</si>
  <si>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</si>
  <si>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</si>
  <si>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</si>
  <si>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</si>
  <si>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</si>
  <si>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</si>
  <si>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</si>
  <si>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</si>
  <si>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</si>
  <si>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</si>
  <si>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</si>
  <si>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</si>
  <si>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</si>
  <si>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</si>
  <si>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</si>
  <si>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</si>
  <si>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</si>
  <si>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</si>
  <si>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</si>
  <si>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</si>
  <si>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</si>
  <si>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</si>
  <si>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</si>
  <si>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</si>
  <si>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</si>
  <si>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</si>
  <si>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</si>
  <si>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</si>
  <si>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</si>
  <si>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</si>
  <si>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</si>
  <si>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</si>
  <si>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</si>
  <si>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</si>
  <si>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</si>
  <si>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</si>
  <si>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</si>
  <si>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</si>
  <si>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</si>
  <si>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</si>
  <si>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</si>
  <si>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</si>
  <si>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</si>
  <si>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</si>
  <si>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</si>
  <si>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</si>
  <si>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</si>
  <si>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</si>
  <si>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</si>
  <si>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</si>
  <si>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</si>
  <si>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</si>
  <si>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</si>
  <si>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</si>
  <si>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</si>
  <si>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</si>
  <si>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</si>
  <si>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</si>
  <si>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</si>
  <si>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</si>
  <si>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</si>
  <si>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</si>
  <si>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</si>
  <si>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</si>
  <si>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</si>
  <si>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</si>
  <si>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</si>
  <si>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</si>
  <si>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</si>
  <si>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</si>
  <si>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</si>
  <si>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</si>
  <si>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</si>
  <si>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</si>
  <si>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</si>
  <si>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</si>
  <si>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</si>
  <si>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</si>
  <si>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</si>
  <si>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</si>
  <si>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</si>
  <si>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</si>
  <si>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</si>
  <si>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</si>
  <si>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</si>
  <si>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</si>
  <si>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</si>
  <si>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</si>
  <si>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</si>
  <si>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</si>
  <si>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</si>
  <si>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</si>
  <si>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</si>
  <si>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</si>
  <si>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</si>
  <si>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</si>
  <si>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</si>
  <si>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</si>
  <si>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</si>
  <si>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</si>
  <si>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</si>
  <si>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</si>
  <si>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</si>
  <si>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</si>
  <si>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</si>
  <si>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</si>
  <si>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</si>
  <si>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</si>
  <si>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</si>
  <si>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</si>
  <si>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</si>
  <si>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</si>
  <si>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</si>
  <si>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</si>
  <si>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</si>
  <si>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</si>
  <si>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</si>
  <si>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</si>
  <si>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</si>
  <si>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</si>
  <si>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</si>
  <si>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</si>
  <si>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</si>
  <si>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</si>
  <si>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</si>
  <si>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</si>
  <si>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</si>
  <si>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</si>
  <si>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</si>
  <si>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</si>
  <si>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</si>
  <si>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</si>
  <si>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</si>
  <si>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</si>
  <si>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</si>
  <si>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</si>
  <si>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</si>
  <si>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</si>
  <si>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</si>
  <si>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</si>
  <si>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</si>
  <si>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</si>
  <si>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</si>
  <si>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</si>
  <si>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</si>
  <si>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</si>
  <si>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</si>
  <si>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</si>
  <si>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</si>
  <si>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</si>
  <si>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</si>
  <si>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</si>
  <si>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</si>
  <si>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</si>
  <si>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</si>
  <si>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</si>
  <si>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</si>
  <si>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</si>
  <si>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</si>
  <si>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</si>
  <si>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</si>
  <si>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</si>
  <si>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</si>
  <si>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</si>
  <si>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</si>
  <si>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</si>
  <si>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</si>
  <si>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</si>
  <si>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</si>
  <si>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</si>
  <si>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</si>
  <si>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</si>
  <si>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</si>
  <si>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</si>
  <si>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</si>
  <si>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</si>
  <si>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</si>
  <si>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</si>
  <si>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</si>
  <si>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</si>
  <si>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</si>
  <si>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</si>
  <si>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</si>
  <si>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</si>
  <si>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</si>
  <si>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</si>
  <si>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</si>
  <si>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</si>
  <si>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</si>
  <si>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</si>
  <si>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</si>
  <si>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</si>
  <si>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</si>
  <si>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</si>
  <si>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</si>
  <si>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</si>
  <si>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</si>
  <si>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</si>
  <si>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</si>
  <si>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</si>
  <si>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</si>
  <si>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</si>
  <si>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</si>
  <si>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</si>
  <si>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</si>
  <si>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</si>
  <si>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</si>
  <si>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</si>
  <si>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</si>
  <si>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</si>
  <si>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</si>
  <si>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</si>
  <si>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</si>
  <si>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</si>
  <si>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</si>
  <si>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</si>
  <si>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</si>
  <si>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</si>
  <si>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</si>
  <si>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</si>
  <si>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</si>
  <si>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</si>
  <si>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</si>
  <si>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</si>
  <si>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</si>
  <si>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</si>
  <si>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</si>
  <si>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</si>
  <si>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</si>
  <si>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</si>
  <si>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</si>
  <si>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</si>
  <si>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</si>
  <si>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</si>
  <si>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</si>
  <si>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</si>
  <si>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</si>
  <si>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</si>
  <si>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</si>
  <si>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</si>
  <si>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</si>
  <si>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</si>
  <si>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</si>
  <si>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</si>
  <si>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</si>
  <si>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</si>
  <si>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</si>
  <si>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</si>
  <si>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</si>
  <si>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</si>
  <si>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</si>
  <si>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</si>
  <si>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</si>
  <si>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</si>
  <si>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</si>
  <si>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</si>
  <si>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</si>
  <si>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</si>
  <si>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</si>
  <si>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</si>
  <si>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</si>
  <si>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</si>
  <si>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</si>
  <si>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</si>
  <si>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</si>
  <si>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</si>
  <si>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</si>
  <si>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</si>
  <si>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</si>
  <si>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</si>
  <si>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</si>
  <si>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</si>
  <si>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</si>
  <si>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</si>
  <si>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</si>
  <si>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</si>
  <si>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</si>
  <si>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</si>
  <si>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</si>
  <si>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</si>
  <si>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</si>
  <si>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</si>
  <si>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</si>
  <si>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</si>
  <si>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</si>
  <si>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</si>
  <si>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</si>
  <si>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</si>
  <si>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</si>
  <si>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</si>
  <si>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</si>
  <si>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</si>
  <si>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</si>
  <si>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</si>
  <si>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</si>
  <si>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</si>
  <si>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</si>
  <si>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</si>
  <si>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</si>
  <si>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</si>
  <si>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</si>
  <si>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</si>
  <si>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</si>
  <si>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</si>
  <si>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</si>
  <si>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</si>
  <si>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</si>
  <si>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</si>
  <si>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</si>
  <si>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</si>
  <si>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</si>
  <si>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</si>
  <si>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</si>
  <si>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</si>
  <si>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</si>
  <si>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</si>
  <si>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</si>
  <si>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</si>
  <si>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</si>
  <si>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</si>
  <si>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</si>
  <si>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</si>
  <si>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</si>
  <si>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</si>
  <si>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</si>
  <si>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</si>
  <si>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</si>
  <si>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</si>
  <si>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</si>
  <si>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</si>
  <si>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</si>
  <si>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</si>
  <si>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</si>
  <si>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</si>
  <si>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</si>
  <si>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</si>
  <si>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</si>
  <si>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</si>
  <si>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</si>
  <si>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</si>
  <si>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</si>
  <si>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</si>
  <si>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</si>
  <si>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</si>
  <si>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</si>
  <si>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</si>
  <si>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</si>
  <si>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</si>
  <si>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</si>
  <si>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</si>
  <si>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</si>
  <si>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</si>
  <si>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</si>
  <si>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</si>
  <si>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</si>
  <si>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</si>
  <si>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</si>
  <si>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</si>
  <si>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</si>
  <si>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</si>
  <si>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</si>
  <si>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</si>
  <si>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</si>
  <si>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</si>
  <si>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</si>
  <si>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</si>
  <si>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</si>
  <si>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</si>
  <si>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</si>
  <si>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</si>
  <si>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</si>
  <si>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</si>
  <si>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</si>
  <si>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</si>
  <si>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</si>
  <si>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</si>
  <si>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</si>
  <si>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</si>
  <si>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</si>
  <si>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</si>
  <si>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</si>
  <si>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</si>
  <si>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</si>
  <si>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</si>
  <si>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</si>
  <si>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</si>
  <si>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</si>
  <si>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</si>
  <si>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</si>
  <si>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</si>
  <si>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</si>
  <si>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</si>
  <si>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</si>
  <si>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</si>
  <si>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</si>
  <si>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</si>
  <si>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</si>
  <si>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</si>
  <si>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</si>
  <si>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</si>
  <si>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</si>
  <si>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</si>
  <si>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</si>
  <si>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</si>
  <si>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</si>
  <si>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</si>
  <si>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</si>
  <si>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</si>
  <si>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</si>
  <si>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</si>
  <si>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</si>
  <si>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</si>
  <si>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</si>
  <si>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</si>
  <si>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</si>
  <si>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</si>
  <si>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</si>
  <si>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</si>
  <si>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</si>
  <si>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</si>
  <si>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</si>
  <si>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</si>
  <si>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</si>
  <si>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</si>
  <si>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</si>
  <si>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</si>
  <si>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</si>
  <si>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</si>
  <si>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</si>
  <si>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</si>
  <si>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</si>
  <si>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</si>
  <si>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</si>
  <si>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</si>
  <si>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</si>
  <si>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</si>
  <si>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</si>
  <si>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</si>
  <si>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</si>
  <si>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</si>
  <si>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</si>
  <si>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</si>
  <si>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</si>
  <si>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</si>
  <si>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</si>
  <si>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</si>
  <si>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</si>
  <si>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</si>
  <si>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</si>
  <si>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</si>
  <si>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</si>
  <si>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</si>
  <si>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</si>
  <si>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</si>
  <si>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</si>
  <si>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</si>
  <si>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</si>
  <si>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</si>
  <si>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</si>
  <si>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</si>
  <si>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</si>
  <si>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</si>
  <si>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</si>
  <si>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</si>
  <si>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</si>
  <si>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</si>
  <si>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</si>
  <si>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</si>
  <si>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</si>
  <si>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</si>
  <si>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</si>
  <si>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</si>
  <si>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</si>
  <si>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</si>
  <si>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</si>
  <si>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</si>
  <si>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</si>
  <si>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</si>
  <si>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</si>
  <si>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</si>
  <si>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</si>
  <si>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</si>
  <si>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</si>
  <si>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</si>
  <si>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</si>
  <si>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</si>
  <si>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</si>
  <si>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</si>
  <si>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</si>
  <si>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</si>
  <si>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</si>
  <si>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</si>
  <si>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</si>
  <si>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</si>
  <si>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</si>
  <si>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</si>
  <si>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</si>
  <si>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</si>
  <si>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</si>
  <si>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</si>
  <si>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</si>
  <si>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</si>
  <si>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</si>
  <si>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</si>
  <si>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</si>
  <si>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</si>
  <si>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</si>
  <si>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</si>
  <si>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</si>
  <si>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</si>
  <si>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</si>
  <si>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</si>
  <si>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</si>
  <si>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</si>
  <si>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</si>
  <si>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</si>
  <si>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</si>
  <si>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</si>
  <si>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</si>
  <si>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</si>
  <si>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</si>
  <si>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</si>
  <si>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</si>
  <si>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</si>
  <si>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</si>
  <si>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</si>
  <si>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</si>
  <si>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</si>
  <si>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</si>
  <si>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</si>
  <si>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</si>
  <si>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</si>
  <si>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</si>
  <si>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</si>
  <si>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</si>
  <si>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</si>
  <si>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</si>
  <si>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</si>
  <si>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</si>
  <si>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</si>
  <si>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</si>
  <si>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</si>
  <si>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</si>
  <si>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</si>
  <si>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</si>
  <si>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</si>
  <si>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</si>
  <si>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</si>
  <si>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</si>
  <si>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</si>
  <si>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</si>
  <si>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</si>
  <si>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</si>
  <si>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</si>
  <si>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</si>
  <si>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</si>
  <si>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</si>
  <si>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</si>
  <si>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</si>
  <si>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</si>
  <si>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</si>
  <si>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</si>
  <si>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</si>
  <si>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</si>
  <si>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</si>
  <si>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</si>
  <si>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</si>
  <si>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</si>
  <si>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</si>
  <si>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</si>
  <si>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</si>
  <si>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</si>
  <si>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</si>
  <si>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</si>
  <si>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</si>
  <si>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</si>
  <si>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</si>
  <si>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</si>
  <si>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</si>
  <si>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</si>
  <si>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</si>
  <si>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</si>
  <si>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</si>
  <si>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</si>
  <si>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</si>
  <si>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</si>
  <si>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</si>
  <si>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</si>
  <si>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</si>
  <si>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</si>
  <si>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</si>
  <si>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</si>
  <si>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</si>
  <si>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</si>
  <si>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</si>
  <si>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</si>
  <si>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</si>
  <si>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</si>
  <si>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</si>
  <si>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</si>
  <si>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</si>
  <si>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</si>
  <si>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</si>
  <si>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</si>
  <si>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</si>
  <si>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</si>
  <si>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</si>
  <si>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</si>
  <si>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</si>
  <si>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</si>
  <si>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</si>
  <si>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</si>
  <si>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</si>
  <si>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</si>
  <si>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</si>
  <si>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</si>
  <si>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</si>
  <si>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</si>
  <si>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</si>
  <si>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</si>
  <si>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</si>
  <si>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</si>
  <si>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</si>
  <si>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</si>
  <si>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</si>
  <si>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</si>
  <si>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</si>
  <si>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</si>
  <si>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</si>
  <si>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</si>
  <si>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</si>
  <si>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</si>
  <si>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</si>
  <si>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</si>
  <si>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</si>
  <si>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</si>
  <si>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</si>
  <si>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</si>
  <si>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</si>
  <si>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</si>
  <si>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</si>
  <si>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</si>
  <si>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</si>
  <si>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</si>
  <si>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</si>
  <si>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</si>
  <si>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</si>
  <si>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</si>
  <si>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</si>
  <si>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</si>
  <si>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</si>
  <si>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</si>
  <si>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</si>
  <si>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</si>
  <si>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</si>
  <si>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</si>
  <si>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</si>
  <si>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</si>
  <si>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</si>
  <si>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</si>
  <si>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</si>
  <si>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</si>
  <si>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</si>
  <si>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</si>
  <si>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</si>
  <si>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</si>
  <si>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</si>
  <si>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</si>
  <si>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</si>
  <si>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</si>
  <si>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</si>
  <si>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</si>
  <si>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</si>
  <si>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</si>
  <si>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</si>
  <si>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</si>
  <si>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</si>
  <si>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</si>
  <si>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</si>
  <si>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</si>
  <si>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</si>
  <si>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</si>
  <si>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</si>
  <si>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</si>
  <si>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</si>
  <si>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</si>
  <si>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</si>
  <si>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</si>
  <si>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</si>
  <si>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</si>
  <si>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</si>
  <si>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</si>
  <si>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</si>
  <si>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</si>
  <si>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</si>
  <si>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</si>
  <si>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</si>
  <si>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</si>
  <si>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</si>
  <si>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</si>
  <si>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</si>
  <si>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</si>
  <si>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</si>
  <si>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</si>
  <si>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</si>
  <si>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</si>
  <si>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</si>
  <si>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</si>
  <si>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</si>
  <si>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</si>
  <si>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</si>
  <si>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</si>
  <si>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</si>
  <si>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</si>
  <si>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</si>
  <si>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</si>
  <si>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</si>
  <si>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</si>
  <si>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</si>
  <si>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</si>
  <si>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</si>
  <si>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</si>
  <si>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</si>
  <si>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</si>
  <si>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</si>
  <si>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</si>
  <si>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</si>
  <si>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</si>
  <si>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</si>
  <si>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</si>
  <si>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</si>
  <si>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</si>
  <si>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</si>
  <si>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</si>
  <si>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</si>
  <si>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</si>
  <si>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</si>
  <si>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</si>
  <si>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</si>
  <si>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</si>
  <si>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</si>
  <si>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</si>
  <si>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</si>
  <si>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</si>
  <si>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</si>
  <si>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</si>
  <si>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</si>
  <si>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</si>
  <si>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</si>
  <si>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</si>
  <si>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</si>
  <si>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</si>
  <si>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</si>
  <si>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</si>
  <si>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</si>
  <si>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</si>
  <si>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</si>
  <si>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</si>
  <si>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</si>
  <si>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</si>
  <si>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</si>
  <si>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</si>
  <si>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</si>
  <si>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</si>
  <si>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</si>
  <si>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</si>
  <si>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</si>
  <si>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</si>
  <si>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</si>
  <si>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</si>
  <si>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</si>
  <si>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</si>
  <si>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</si>
  <si>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</si>
  <si>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</si>
  <si>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</si>
  <si>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</si>
  <si>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</si>
  <si>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</si>
  <si>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</si>
  <si>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</si>
  <si>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</si>
  <si>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</si>
  <si>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</si>
  <si>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</si>
  <si>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</si>
  <si>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</si>
  <si>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</si>
  <si>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</si>
  <si>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</si>
  <si>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</si>
  <si>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</si>
  <si>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</si>
  <si>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</si>
  <si>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</si>
  <si>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</si>
  <si>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</si>
  <si>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</si>
  <si>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</si>
  <si>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</si>
  <si>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</si>
  <si>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</si>
  <si>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</si>
  <si>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</si>
  <si>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</si>
  <si>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</si>
  <si>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</si>
  <si>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</si>
  <si>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</si>
  <si>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</si>
  <si>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</si>
  <si>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</si>
  <si>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</si>
  <si>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</si>
  <si>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</si>
  <si>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</si>
  <si>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</si>
  <si>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</si>
  <si>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</si>
  <si>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</si>
  <si>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</si>
  <si>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</si>
  <si>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</si>
  <si>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</si>
  <si>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</si>
  <si>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</si>
  <si>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</si>
  <si>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</si>
  <si>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</si>
  <si>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</si>
  <si>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</si>
  <si>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</si>
  <si>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</si>
  <si>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</si>
  <si>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</si>
  <si>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</si>
  <si>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</si>
  <si>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</si>
  <si>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</si>
  <si>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</si>
  <si>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</si>
  <si>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</si>
  <si>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</si>
  <si>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</si>
  <si>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</si>
  <si>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</si>
  <si>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</si>
  <si>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</si>
  <si>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</si>
  <si>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</si>
  <si>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</si>
  <si>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</si>
  <si>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</si>
  <si>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</si>
  <si>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</si>
  <si>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</si>
  <si>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</si>
  <si>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</si>
  <si>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</si>
  <si>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</si>
  <si>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</si>
  <si>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</si>
  <si>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</si>
  <si>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</si>
  <si>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</si>
  <si>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</si>
  <si>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</si>
  <si>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</si>
  <si>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</si>
  <si>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</si>
  <si>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</si>
  <si>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</si>
  <si>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</si>
  <si>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</si>
  <si>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</si>
  <si>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</si>
  <si>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</si>
  <si>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</si>
  <si>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</si>
  <si>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</si>
  <si>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</si>
  <si>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</si>
  <si>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</si>
  <si>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</si>
  <si>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</si>
  <si>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</si>
  <si>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</si>
  <si>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</si>
  <si>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</si>
  <si>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</si>
  <si>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</si>
  <si>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</si>
  <si>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</si>
  <si>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</si>
  <si>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</si>
  <si>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</si>
  <si>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</si>
  <si>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</si>
  <si>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</si>
  <si>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</si>
  <si>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</si>
  <si>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</si>
  <si>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</si>
  <si>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</si>
  <si>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</si>
  <si>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</si>
  <si>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</si>
  <si>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</si>
  <si>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</si>
  <si>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</si>
  <si>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</si>
  <si>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</si>
  <si>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</si>
  <si>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</si>
  <si>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</si>
  <si>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</si>
  <si>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</si>
  <si>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</si>
  <si>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</si>
  <si>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</si>
  <si>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</si>
  <si>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</si>
  <si>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</si>
  <si>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</si>
  <si>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</si>
  <si>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</si>
  <si>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</si>
  <si>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</si>
  <si>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</si>
  <si>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</si>
  <si>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</si>
  <si>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</si>
  <si>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</si>
  <si>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</si>
  <si>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</si>
  <si>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</si>
  <si>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</si>
  <si>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</si>
  <si>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</si>
  <si>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</si>
  <si>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</si>
  <si>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</si>
  <si>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</si>
  <si>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</si>
  <si>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</si>
  <si>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</si>
  <si>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</si>
  <si>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</si>
  <si>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</si>
  <si>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</si>
  <si>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</si>
  <si>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</si>
  <si>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</si>
  <si>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</si>
  <si>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</si>
  <si>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</si>
  <si>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</si>
  <si>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</si>
  <si>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</si>
  <si>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</si>
  <si>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</si>
  <si>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</si>
  <si>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</si>
  <si>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</si>
  <si>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</si>
  <si>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</si>
  <si>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</si>
  <si>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</si>
  <si>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</si>
  <si>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</si>
  <si>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</si>
  <si>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</si>
  <si>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</si>
  <si>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</si>
  <si>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</si>
  <si>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</si>
  <si>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</si>
  <si>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</si>
  <si>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</si>
  <si>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</si>
  <si>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</si>
  <si>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</si>
  <si>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</si>
  <si>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</si>
  <si>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</si>
  <si>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</si>
  <si>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</si>
  <si>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</si>
  <si>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</si>
  <si>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</si>
  <si>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</si>
  <si>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</si>
  <si>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</si>
  <si>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</si>
  <si>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</si>
  <si>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</si>
  <si>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</si>
  <si>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</si>
  <si>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</si>
  <si>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</si>
  <si>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</si>
  <si>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</si>
  <si>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</si>
  <si>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</si>
  <si>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</si>
  <si>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</si>
  <si>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</si>
  <si>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</si>
  <si>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</si>
  <si>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</si>
  <si>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</si>
  <si>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</si>
  <si>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</si>
  <si>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</si>
  <si>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</si>
  <si>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</si>
  <si>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</si>
  <si>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</si>
  <si>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</si>
  <si>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</si>
  <si>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</si>
  <si>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</si>
  <si>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</si>
  <si>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</si>
  <si>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</si>
  <si>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</si>
  <si>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</si>
  <si>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</si>
  <si>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</si>
  <si>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</si>
  <si>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</si>
  <si>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</si>
  <si>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</si>
  <si>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</si>
  <si>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</si>
  <si>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</si>
  <si>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</si>
  <si>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</si>
  <si>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</si>
  <si>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</si>
  <si>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</si>
  <si>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</si>
  <si>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</si>
  <si>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</si>
  <si>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</si>
  <si>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</si>
  <si>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</si>
  <si>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</si>
  <si>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</si>
  <si>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</si>
  <si>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</si>
  <si>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</si>
  <si>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</si>
  <si>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</si>
  <si>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</si>
  <si>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</si>
  <si>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</si>
  <si>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</si>
  <si>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</si>
  <si>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</si>
  <si>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</si>
  <si>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</si>
  <si>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</si>
  <si>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</si>
  <si>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</si>
  <si>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</si>
  <si>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</si>
  <si>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</si>
  <si>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</si>
  <si>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</si>
  <si>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</si>
  <si>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</si>
  <si>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</si>
  <si>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</si>
  <si>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</si>
  <si>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</si>
  <si>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</si>
  <si>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</si>
  <si>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</si>
  <si>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</si>
  <si>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</si>
  <si>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</si>
  <si>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</si>
  <si>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</si>
  <si>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</si>
  <si>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</si>
  <si>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</si>
  <si>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</si>
  <si>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</si>
  <si>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</si>
  <si>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</si>
  <si>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</si>
  <si>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</si>
  <si>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</si>
  <si>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</si>
  <si>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</si>
  <si>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</si>
  <si>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</si>
  <si>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</si>
  <si>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</si>
  <si>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</si>
  <si>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</si>
  <si>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</si>
  <si>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</si>
  <si>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</si>
  <si>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</si>
  <si>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</si>
  <si>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</si>
  <si>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</si>
  <si>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</si>
  <si>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</si>
  <si>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</si>
  <si>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</si>
  <si>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</si>
  <si>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</si>
  <si>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</si>
  <si>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</si>
  <si>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</si>
  <si>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</si>
  <si>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</si>
  <si>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</si>
  <si>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</si>
  <si>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</si>
  <si>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</si>
  <si>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</si>
  <si>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</si>
  <si>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</si>
  <si>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</si>
  <si>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</si>
  <si>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</si>
  <si>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</si>
  <si>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</si>
  <si>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</si>
  <si>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</si>
  <si>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</si>
  <si>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</si>
  <si>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</si>
  <si>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</si>
  <si>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</si>
  <si>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</si>
  <si>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</si>
  <si>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</si>
  <si>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</si>
  <si>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</si>
  <si>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</si>
  <si>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</si>
  <si>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</si>
  <si>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</si>
  <si>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</si>
  <si>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</si>
  <si>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</si>
  <si>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</si>
  <si>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</si>
  <si>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</si>
  <si>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</si>
  <si>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</si>
  <si>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</si>
  <si>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</si>
  <si>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</si>
  <si>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</si>
  <si>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</si>
  <si>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</si>
  <si>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</si>
  <si>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</si>
  <si>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</si>
  <si>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</si>
  <si>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</si>
  <si>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</si>
  <si>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</si>
  <si>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</si>
  <si>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</si>
  <si>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</si>
  <si>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</si>
  <si>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</si>
  <si>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</si>
  <si>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</si>
  <si>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</si>
  <si>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</si>
  <si>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</si>
  <si>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</si>
  <si>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</si>
  <si>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</si>
  <si>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</si>
  <si>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</si>
  <si>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</si>
  <si>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</si>
  <si>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</si>
  <si>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</si>
  <si>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</si>
  <si>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</si>
  <si>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</si>
  <si>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</si>
  <si>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</si>
  <si>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</si>
  <si>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</si>
  <si>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</si>
  <si>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</si>
  <si>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</si>
  <si>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</si>
  <si>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</si>
  <si>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</si>
  <si>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</si>
  <si>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</si>
  <si>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</si>
  <si>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</si>
  <si>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</si>
  <si>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</si>
  <si>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</si>
  <si>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</si>
  <si>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</si>
  <si>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</si>
  <si>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</si>
  <si>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</si>
  <si>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</si>
  <si>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</si>
  <si>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</si>
  <si>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</si>
  <si>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</si>
  <si>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</si>
  <si>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</si>
  <si>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</si>
  <si>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</si>
  <si>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</si>
  <si>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</si>
  <si>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</si>
  <si>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</si>
  <si>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</si>
  <si>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</si>
  <si>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</si>
  <si>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</si>
  <si>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</si>
  <si>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</si>
  <si>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</si>
  <si>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</si>
  <si>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</si>
  <si>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</si>
  <si>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</si>
  <si>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</si>
  <si>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</si>
  <si>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</si>
  <si>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</si>
  <si>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</si>
  <si>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</si>
  <si>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</si>
  <si>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</si>
  <si>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</si>
  <si>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</si>
  <si>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</si>
  <si>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</si>
  <si>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</si>
  <si>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</si>
  <si>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</si>
  <si>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</si>
  <si>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</si>
  <si>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</si>
  <si>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</si>
  <si>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</si>
  <si>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</si>
  <si>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</si>
  <si>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</si>
  <si>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</si>
  <si>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</si>
  <si>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</si>
  <si>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</si>
  <si>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</si>
  <si>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</si>
  <si>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</si>
  <si>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</si>
  <si>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</si>
  <si>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</si>
  <si>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</si>
  <si>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</si>
  <si>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</si>
  <si>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</si>
  <si>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</si>
  <si>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</si>
  <si>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</si>
  <si>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</si>
  <si>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</si>
  <si>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</si>
  <si>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</si>
  <si>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</si>
  <si>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</si>
  <si>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</si>
  <si>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</si>
  <si>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</si>
  <si>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</si>
  <si>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</si>
  <si>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</si>
  <si>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</si>
  <si>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</si>
  <si>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</si>
  <si>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</si>
  <si>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</si>
  <si>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</si>
  <si>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</si>
  <si>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</si>
  <si>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</si>
  <si>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</si>
  <si>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</si>
  <si>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</si>
  <si>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</si>
  <si>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</si>
  <si>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</si>
  <si>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</si>
  <si>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</si>
  <si>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</si>
  <si>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</si>
  <si>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</si>
  <si>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</si>
  <si>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</si>
  <si>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</si>
  <si>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</si>
  <si>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</si>
  <si>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</si>
  <si>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</si>
  <si>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</si>
  <si>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</si>
  <si>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</si>
  <si>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</si>
  <si>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</si>
  <si>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</si>
  <si>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</si>
  <si>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</si>
  <si>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</si>
  <si>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</si>
  <si>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</si>
  <si>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</si>
  <si>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</si>
  <si>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</si>
  <si>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</si>
  <si>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</si>
  <si>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</si>
  <si>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</si>
  <si>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</si>
  <si>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</si>
  <si>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</si>
  <si>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</si>
  <si>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</si>
  <si>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</si>
  <si>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</si>
  <si>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</si>
  <si>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</si>
  <si>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</si>
  <si>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</si>
  <si>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</si>
  <si>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</si>
  <si>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</si>
  <si>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</si>
  <si>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</si>
  <si>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</si>
  <si>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</si>
  <si>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</si>
  <si>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</si>
  <si>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</si>
  <si>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</si>
  <si>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</si>
  <si>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</si>
  <si>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</si>
  <si>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</si>
  <si>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</si>
  <si>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</si>
  <si>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</si>
  <si>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</si>
  <si>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</si>
  <si>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</si>
  <si>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</si>
  <si>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</si>
  <si>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</si>
  <si>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</si>
  <si>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</si>
  <si>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</si>
  <si>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</si>
  <si>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</si>
  <si>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</si>
  <si>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</si>
  <si>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</si>
  <si>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</si>
  <si>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</si>
  <si>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</si>
  <si>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</si>
  <si>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</si>
  <si>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</si>
  <si>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</si>
  <si>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</si>
  <si>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</si>
  <si>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</si>
  <si>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</si>
  <si>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</si>
  <si>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</si>
  <si>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</si>
  <si>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</si>
  <si>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</si>
  <si>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</si>
  <si>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</si>
  <si>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</si>
  <si>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</si>
  <si>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</si>
  <si>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</si>
  <si>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</si>
  <si>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</si>
  <si>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</si>
  <si>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</si>
  <si>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</si>
  <si>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</si>
  <si>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</si>
  <si>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</si>
  <si>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</si>
  <si>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</si>
  <si>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</si>
  <si>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</si>
  <si>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</si>
  <si>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</si>
  <si>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</si>
  <si>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</si>
  <si>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</si>
  <si>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</si>
  <si>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</si>
  <si>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</si>
  <si>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</si>
  <si>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</si>
  <si>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</si>
  <si>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</si>
  <si>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</si>
  <si>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</si>
  <si>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</si>
  <si>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</si>
  <si>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</si>
  <si>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</si>
  <si>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</si>
  <si>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</si>
  <si>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</si>
  <si>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</si>
  <si>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</si>
  <si>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</si>
  <si>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</si>
  <si>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</si>
  <si>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</si>
  <si>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</si>
  <si>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</si>
  <si>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</si>
  <si>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</si>
  <si>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</si>
  <si>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</si>
  <si>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</si>
  <si>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</si>
  <si>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</si>
  <si>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</si>
  <si>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</si>
  <si>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</si>
  <si>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</si>
  <si>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</si>
  <si>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</si>
  <si>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</si>
  <si>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</si>
  <si>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</si>
  <si>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</si>
  <si>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</si>
  <si>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</si>
  <si>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</si>
  <si>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</si>
  <si>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</si>
  <si>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</si>
  <si>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</si>
  <si>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</si>
  <si>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</si>
  <si>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</si>
  <si>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</si>
  <si>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</si>
  <si>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</si>
  <si>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</si>
  <si>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</si>
  <si>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</si>
  <si>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</si>
  <si>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</si>
  <si>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</si>
  <si>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</si>
  <si>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</si>
  <si>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</si>
  <si>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</si>
  <si>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</si>
  <si>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</si>
  <si>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</si>
  <si>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</si>
  <si>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</si>
  <si>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</si>
  <si>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</si>
  <si>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</si>
  <si>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</si>
  <si>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</si>
  <si>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</si>
  <si>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</si>
  <si>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</si>
  <si>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</si>
  <si>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</si>
  <si>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</si>
  <si>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</si>
  <si>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</si>
  <si>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</si>
  <si>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</si>
  <si>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</si>
  <si>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</si>
  <si>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</si>
  <si>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</si>
  <si>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</si>
  <si>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</si>
  <si>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</si>
  <si>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</si>
  <si>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</si>
  <si>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</si>
  <si>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</si>
  <si>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</si>
  <si>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</si>
  <si>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</si>
  <si>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</si>
  <si>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</si>
  <si>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</si>
  <si>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</si>
  <si>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</si>
  <si>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</si>
  <si>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</si>
  <si>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</si>
  <si>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</si>
  <si>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</si>
  <si>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</si>
  <si>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</si>
  <si>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</si>
  <si>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</si>
  <si>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</si>
  <si>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</si>
  <si>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</si>
  <si>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</si>
  <si>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</si>
  <si>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</si>
  <si>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</si>
  <si>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</si>
  <si>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</si>
  <si>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</si>
  <si>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</si>
  <si>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</si>
  <si>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</si>
  <si>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</si>
  <si>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</si>
  <si>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</si>
  <si>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</si>
  <si>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</si>
  <si>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</si>
  <si>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</si>
  <si>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</si>
  <si>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</si>
  <si>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</si>
  <si>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</si>
  <si>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</si>
  <si>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</si>
  <si>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</si>
  <si>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</si>
  <si>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</si>
  <si>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</si>
  <si>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</si>
  <si>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</si>
  <si>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</si>
  <si>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</si>
  <si>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</si>
  <si>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</si>
  <si>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</si>
  <si>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</si>
  <si>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</si>
  <si>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</si>
  <si>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</si>
  <si>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</si>
  <si>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</si>
  <si>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</si>
  <si>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</si>
  <si>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</si>
  <si>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</si>
  <si>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</si>
  <si>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</si>
  <si>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</si>
  <si>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</si>
  <si>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</si>
  <si>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</si>
  <si>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</si>
  <si>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</si>
  <si>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</si>
  <si>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</si>
  <si>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</si>
  <si>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</si>
  <si>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</si>
  <si>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</si>
  <si>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</si>
  <si>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</si>
  <si>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</si>
  <si>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</si>
  <si>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</si>
  <si>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</si>
  <si>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</si>
  <si>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</si>
  <si>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</si>
  <si>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</si>
  <si>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</si>
  <si>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</si>
  <si>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</si>
  <si>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</si>
  <si>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</si>
  <si>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</si>
  <si>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</si>
  <si>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</si>
  <si>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</si>
  <si>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</si>
  <si>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</si>
  <si>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</si>
  <si>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</si>
  <si>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</si>
  <si>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</si>
  <si>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</si>
  <si>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</si>
  <si>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</si>
  <si>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</si>
  <si>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</si>
  <si>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</si>
  <si>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</si>
  <si>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</si>
  <si>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</si>
  <si>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</si>
  <si>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</si>
  <si>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</si>
  <si>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</si>
  <si>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</si>
  <si>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</si>
  <si>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</si>
  <si>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</si>
  <si>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</si>
  <si>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</si>
  <si>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</si>
  <si>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</si>
  <si>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</si>
  <si>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</si>
  <si>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</si>
  <si>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</si>
  <si>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</si>
  <si>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</si>
  <si>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</si>
  <si>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</si>
  <si>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</si>
  <si>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</si>
  <si>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</si>
  <si>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</si>
  <si>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</si>
  <si>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</si>
  <si>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</si>
  <si>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</si>
  <si>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</si>
  <si>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</si>
  <si>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</si>
  <si>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</si>
  <si>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</si>
  <si>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</si>
  <si>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</si>
  <si>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</si>
  <si>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</si>
  <si>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</si>
  <si>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</si>
  <si>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</si>
  <si>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</si>
  <si>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</si>
  <si>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</si>
  <si>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</si>
  <si>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</si>
  <si>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</si>
  <si>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</si>
  <si>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</si>
  <si>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</si>
  <si>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</si>
  <si>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</si>
  <si>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</si>
  <si>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</si>
  <si>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</si>
  <si>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</si>
  <si>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</si>
  <si>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</si>
  <si>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</si>
  <si>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</si>
  <si>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</si>
  <si>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</si>
  <si>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</si>
  <si>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</si>
  <si>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</si>
  <si>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</si>
  <si>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</si>
  <si>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</si>
  <si>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</si>
  <si>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</si>
  <si>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</si>
  <si>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</si>
  <si>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</si>
  <si>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</si>
  <si>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</si>
  <si>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</si>
  <si>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</si>
  <si>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</si>
  <si>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</si>
  <si>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</si>
  <si>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</si>
  <si>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</si>
  <si>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</si>
  <si>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</si>
  <si>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</si>
  <si>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</si>
  <si>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</si>
  <si>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</si>
  <si>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</si>
  <si>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</si>
  <si>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</si>
  <si>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</si>
  <si>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</si>
  <si>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</si>
  <si>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</si>
  <si>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</si>
  <si>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</si>
  <si>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</si>
  <si>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</si>
  <si>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</si>
  <si>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</si>
  <si>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</si>
  <si>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</si>
  <si>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</si>
  <si>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</si>
  <si>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</si>
  <si>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</si>
  <si>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</si>
  <si>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</si>
  <si>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</si>
  <si>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</si>
  <si>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</si>
  <si>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</si>
  <si>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</si>
  <si>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</si>
  <si>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</si>
  <si>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</si>
  <si>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</si>
  <si>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</si>
  <si>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</si>
  <si>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</si>
  <si>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</si>
  <si>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</si>
  <si>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</si>
  <si>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</si>
  <si>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</si>
  <si>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</si>
  <si>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</si>
  <si>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</si>
  <si>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</si>
  <si>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</si>
  <si>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</si>
  <si>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</si>
  <si>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</si>
  <si>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</si>
  <si>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</si>
  <si>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</si>
  <si>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</si>
  <si>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</si>
  <si>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</si>
  <si>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</si>
  <si>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</si>
  <si>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</si>
  <si>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</si>
  <si>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</si>
  <si>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</si>
  <si>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</si>
  <si>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</si>
  <si>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</si>
  <si>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</si>
  <si>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</si>
  <si>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</si>
  <si>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</si>
  <si>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</si>
  <si>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</si>
  <si>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</si>
  <si>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</si>
  <si>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</si>
  <si>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</si>
  <si>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</si>
  <si>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</si>
  <si>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</si>
  <si>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</si>
  <si>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</si>
  <si>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</si>
  <si>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</si>
  <si>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</si>
  <si>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</si>
  <si>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</si>
  <si>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</si>
  <si>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</si>
  <si>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</si>
  <si>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</si>
  <si>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</si>
  <si>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</si>
  <si>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</si>
  <si>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</si>
  <si>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</si>
  <si>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</si>
  <si>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</si>
  <si>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</si>
  <si>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</si>
  <si>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</si>
  <si>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</si>
  <si>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</si>
  <si>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</si>
  <si>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</si>
  <si>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</si>
  <si>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</si>
  <si>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</si>
  <si>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</si>
  <si>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</si>
  <si>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</si>
  <si>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</si>
  <si>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</si>
  <si>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</si>
  <si>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</si>
  <si>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</si>
  <si>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</si>
  <si>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</si>
  <si>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</si>
  <si>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</si>
  <si>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</si>
  <si>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</si>
  <si>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</si>
  <si>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</si>
  <si>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</si>
  <si>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</si>
  <si>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</si>
  <si>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</si>
  <si>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</si>
  <si>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</si>
  <si>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</si>
  <si>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</si>
  <si>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</si>
  <si>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</si>
  <si>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</si>
  <si>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</si>
  <si>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</si>
  <si>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</si>
  <si>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</si>
  <si>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</si>
  <si>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</si>
  <si>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</si>
  <si>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</si>
  <si>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</si>
  <si>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</si>
  <si>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</si>
  <si>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</si>
  <si>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</si>
  <si>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</si>
  <si>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</si>
  <si>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</si>
  <si>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</si>
  <si>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</si>
  <si>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</si>
  <si>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</si>
  <si>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</si>
  <si>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</si>
  <si>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</si>
  <si>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</si>
  <si>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</si>
  <si>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</si>
  <si>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</si>
  <si>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</si>
  <si>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</si>
  <si>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</si>
  <si>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</si>
  <si>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</si>
  <si>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</si>
  <si>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</si>
  <si>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</si>
  <si>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</si>
  <si>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</si>
  <si>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</si>
  <si>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</si>
  <si>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</si>
  <si>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</si>
  <si>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</si>
  <si>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</si>
  <si>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</si>
  <si>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</si>
  <si>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</si>
  <si>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</si>
  <si>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</si>
  <si>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</si>
  <si>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</si>
  <si>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</si>
  <si>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</si>
  <si>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</si>
  <si>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</si>
  <si>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</si>
  <si>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</si>
  <si>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</si>
  <si>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</si>
  <si>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</si>
  <si>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</si>
  <si>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</si>
  <si>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</si>
  <si>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</si>
  <si>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</si>
  <si>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</si>
  <si>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</si>
  <si>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</si>
  <si>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</si>
  <si>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</si>
  <si>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</si>
  <si>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</si>
  <si>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</si>
  <si>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</si>
  <si>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</si>
  <si>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</si>
  <si>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</si>
  <si>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</si>
  <si>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</si>
  <si>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</si>
  <si>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</si>
  <si>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</si>
  <si>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</si>
  <si>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</si>
  <si>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</si>
  <si>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</si>
  <si>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</si>
  <si>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</si>
  <si>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</si>
  <si>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</si>
  <si>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</si>
  <si>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</si>
  <si>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</si>
  <si>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</si>
  <si>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</si>
  <si>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</si>
  <si>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</si>
  <si>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</si>
  <si>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</si>
  <si>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</si>
  <si>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</si>
  <si>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</si>
  <si>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</si>
  <si>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</si>
  <si>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</si>
  <si>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</si>
  <si>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</si>
  <si>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</si>
  <si>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</si>
  <si>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</si>
  <si>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</si>
  <si>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</si>
  <si>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</si>
  <si>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</si>
  <si>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</si>
  <si>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</si>
  <si>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</si>
  <si>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</si>
  <si>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</si>
  <si>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</si>
  <si>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</si>
  <si>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</si>
  <si>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</si>
  <si>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</si>
  <si>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</si>
  <si>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</si>
  <si>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</si>
  <si>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</si>
  <si>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</si>
  <si>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</si>
  <si>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</si>
  <si>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</si>
  <si>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</si>
  <si>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</si>
  <si>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</si>
  <si>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</si>
  <si>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</si>
  <si>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</si>
  <si>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</si>
  <si>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</si>
  <si>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</si>
  <si>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</si>
  <si>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</si>
  <si>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</si>
  <si>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</si>
  <si>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</si>
  <si>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</si>
  <si>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</si>
  <si>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</si>
  <si>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</si>
  <si>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</si>
  <si>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</si>
  <si>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</si>
  <si>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</si>
  <si>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</si>
  <si>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</si>
  <si>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</si>
  <si>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</si>
  <si>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</si>
  <si>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</si>
  <si>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</si>
  <si>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</si>
  <si>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</si>
  <si>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</si>
  <si>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</si>
  <si>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</si>
  <si>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</si>
  <si>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</si>
  <si>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</si>
  <si>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</si>
  <si>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</si>
  <si>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</si>
  <si>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</si>
  <si>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</si>
  <si>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</si>
  <si>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</si>
  <si>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</si>
  <si>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</si>
  <si>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</si>
  <si>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</si>
  <si>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</si>
  <si>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</si>
  <si>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</si>
  <si>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</si>
  <si>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</si>
  <si>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</si>
  <si>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</si>
  <si>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</si>
  <si>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</si>
  <si>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</si>
  <si>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</si>
  <si>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</si>
  <si>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</si>
  <si>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</si>
  <si>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</si>
  <si>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</si>
  <si>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</si>
  <si>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</si>
  <si>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</si>
  <si>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</si>
  <si>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</si>
  <si>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</si>
  <si>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</si>
  <si>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</si>
  <si>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</si>
  <si>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</si>
  <si>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</si>
  <si>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</si>
  <si>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</si>
  <si>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</si>
  <si>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</si>
  <si>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</si>
  <si>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</si>
  <si>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</si>
  <si>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</si>
  <si>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</si>
  <si>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</si>
  <si>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</si>
  <si>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</si>
  <si>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</si>
  <si>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</si>
  <si>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</si>
  <si>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</si>
  <si>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</si>
  <si>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</si>
  <si>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</si>
  <si>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</si>
  <si>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</si>
  <si>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</si>
  <si>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</si>
  <si>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</si>
  <si>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</si>
  <si>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</si>
  <si>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</si>
  <si>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</si>
  <si>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</si>
  <si>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</si>
  <si>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</si>
  <si>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</si>
  <si>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</si>
  <si>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</si>
  <si>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</si>
  <si>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</si>
  <si>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</si>
  <si>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</si>
  <si>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</si>
  <si>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</si>
  <si>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</si>
  <si>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</si>
  <si>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</si>
  <si>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</si>
  <si>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</si>
  <si>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</si>
  <si>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</si>
  <si>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</si>
  <si>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</si>
  <si>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</si>
  <si>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</si>
  <si>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</si>
  <si>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</si>
  <si>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</si>
  <si>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</si>
  <si>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</si>
  <si>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</si>
  <si>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</si>
  <si>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</si>
  <si>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</si>
  <si>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</si>
  <si>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</si>
  <si>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</si>
  <si>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</si>
  <si>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</si>
  <si>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</si>
  <si>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</si>
  <si>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</si>
  <si>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</si>
  <si>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</si>
  <si>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</si>
  <si>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</si>
  <si>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</si>
  <si>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</si>
  <si>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</si>
  <si>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</si>
  <si>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</si>
  <si>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</si>
  <si>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</si>
  <si>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</si>
  <si>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</si>
  <si>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</si>
  <si>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</si>
  <si>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</si>
  <si>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</si>
  <si>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</si>
  <si>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</si>
  <si>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</si>
  <si>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</si>
  <si>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</si>
  <si>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</si>
  <si>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</si>
  <si>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</si>
  <si>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</si>
  <si>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</si>
  <si>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</si>
  <si>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</si>
  <si>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</si>
  <si>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</si>
  <si>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</si>
  <si>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</si>
  <si>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</si>
  <si>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</si>
  <si>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</si>
  <si>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</si>
  <si>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</si>
  <si>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</si>
  <si>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</si>
  <si>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</si>
  <si>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</si>
  <si>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</si>
  <si>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</si>
  <si>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</si>
  <si>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</si>
  <si>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</si>
  <si>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</si>
  <si>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</si>
  <si>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</si>
  <si>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</si>
  <si>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</si>
  <si>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</si>
  <si>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</si>
  <si>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</si>
  <si>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</si>
  <si>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</si>
  <si>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</si>
  <si>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</si>
  <si>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</si>
  <si>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</si>
  <si>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</si>
  <si>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</si>
  <si>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</si>
  <si>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</si>
  <si>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</si>
  <si>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</si>
  <si>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</si>
  <si>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</si>
  <si>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</si>
  <si>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</si>
  <si>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</si>
  <si>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</si>
  <si>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</si>
  <si>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</si>
  <si>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</si>
  <si>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</si>
  <si>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</si>
  <si>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</si>
  <si>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</si>
  <si>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</si>
  <si>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</si>
  <si>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</si>
  <si>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</si>
  <si>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</si>
  <si>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</si>
  <si>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</si>
  <si>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</si>
  <si>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</si>
  <si>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</si>
  <si>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</si>
  <si>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</si>
  <si>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</si>
  <si>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</si>
  <si>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</si>
  <si>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</si>
  <si>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</si>
  <si>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</si>
  <si>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</si>
  <si>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</si>
  <si>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</si>
  <si>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</si>
  <si>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</si>
  <si>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</si>
  <si>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</si>
  <si>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</si>
  <si>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</si>
  <si>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</si>
  <si>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</si>
  <si>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</si>
  <si>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</si>
  <si>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</si>
  <si>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</si>
  <si>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</si>
  <si>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</si>
  <si>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</si>
  <si>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</si>
  <si>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</si>
  <si>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</si>
  <si>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</si>
  <si>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</si>
  <si>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</si>
  <si>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</si>
  <si>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</si>
  <si>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</si>
  <si>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</si>
  <si>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</si>
  <si>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</si>
  <si>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</si>
  <si>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</si>
  <si>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</si>
  <si>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</si>
  <si>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</si>
  <si>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</si>
  <si>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</si>
  <si>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</si>
  <si>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</si>
  <si>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</si>
  <si>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</si>
  <si>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</si>
  <si>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</si>
  <si>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</si>
  <si>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</si>
  <si>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</si>
  <si>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</si>
  <si>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</si>
  <si>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</si>
  <si>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</si>
  <si>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</si>
  <si>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</si>
  <si>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</si>
  <si>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</si>
  <si>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</si>
  <si>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</si>
  <si>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</si>
  <si>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</si>
  <si>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</si>
  <si>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</si>
  <si>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</si>
  <si>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</si>
  <si>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</si>
  <si>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</si>
  <si>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 / ETA 45 km</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</si>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</sst>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284.88745324074262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4.3921407407397055</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45947.835879166669</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45947.835879166669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45947.835879166669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45947.835879166669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45947.835879166669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45947.835879166669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45947.835879166669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45947.835879166669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45947.835879166669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45947.835879166669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45947.835879166669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45947.835879166669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45947.835879166669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45947.835879166669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45947.835879166669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45947.835879166669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45947.835879166669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45947.835879166669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45947.835879166669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45947.835879166669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45947.835879166669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45947.835879166669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45947.835879166669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45947.835879166669</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45947.835879166669</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45947.835879166669</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45947.835879166669</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45947.835879166669</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45947.835879166669</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45947.835879166669</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45947.835879166669</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45947.835879166669</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45947.835879166669</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45947.835879166669</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45947.835879166669</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45947.835879166669</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45947.835879166669</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45947.835879166669</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45947.835879166669</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45947.835879166669</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45947.835879166669</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45947.835879166669</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45947.835879166669</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45947.835879166669</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45947.835879166669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45947.835879166669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45947.835879166669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45947.835879166669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45947.835879166669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45947.835879166669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45947.835879166669</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45947.835879166669</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45947.835879166669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45947.835879166669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45947.835879166669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45947.835879166669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45947.835879166669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45947.835879166669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45947.835879166669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45947.835879166669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45947.835879166669</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45947.835879166669</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45947.835879166669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45947.835879166669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45947.835879166669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45947.835879166669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45947.835879166669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45947.835879166669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45947.835879166669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45947.835879166669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45947.835879166669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45947.835879166669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45947.835879166669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45947.835879166669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45947.835879166669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45947.835879166669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45947.835879166669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45947.835879166669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45947.835879166669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45947.835879166669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45947.835879166669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45947.835879166669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45947.835879166669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45947.835879166669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45947.835879166669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45947.835879166669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45947.835879166669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45947.835879166669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45947.835879166669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45947.835879166669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45947.835879166669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45947.835879166669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45947.835879166669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45947.835879166669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45947.835879166669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45947.835879166669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45947.835879166669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45947.835879166669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45947.835879166669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45947.835879166669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45947.835879166669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45947.835879166669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45947.835879166669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45947.835879166669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45947.835879166669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45947.835879166669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45947.835879166669</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45947.835879166669</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45947.835879166669</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45947.835879166669</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45947.835879166669</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45947.835879166669</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45947.835879166669</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45947.835879166669</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45947.835879166669</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45947.835879166669</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45947.835879166669</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45947.835879166669</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95E2285F-5F33-4C6B-A167-EC662C931C46}"/>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141.10879583333735</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122.83604120370728</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3.3401037037037895</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5.1851388889190275E-2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45947.835879166669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45947.835879166669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45947.835879166669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45947.835879166669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45947.835879166669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45947.835879166669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45947.835879166669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45947.835879166669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45947.835879166669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45947.835879166669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45947.835879166669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45947.835879166669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45947.835879166669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45947.835879166669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45947.835879166669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45947.835879166669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45947.835879166669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45947.835879166669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45947.835879166669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45947.835879166669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45947.835879166669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45947.835879166669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45947.835879166669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45947.835879166669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45947.835879166669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45947.835879166669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45947.835879166669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45947.835879166669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45947.835879166669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45947.835879166669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45947.835879166669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45947.835879166669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45947.835879166669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45947.835879166669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45947.835879166669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45947.835879166669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45947.835879166669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45947.835879166669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45947.835879166669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45947.835879166669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45947.835879166669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45947.835879166669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45947.835879166669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45947.835879166669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45947.835879166669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45947.835879166669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45947.835879166669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45947.835879166669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45947.835879166669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45947.835879166669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45947.835879166669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45947.835879166669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45947.835879166669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45947.835879166669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45947.835879166669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45947.835879166669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45947.835879166669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45947.835879166669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45947.835879166669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45947.835879166669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45947.835879166669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45947.835879166669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45947.835879166669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45947.835879166669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45947.835879166669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45947.835879166669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45947.835879166669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45947.835879166669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45947.835879166669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45947.835879166669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45947.835879166669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45947.835879166669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45947.835879166669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45947.835879166669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45947.835879166669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45947.835879166669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45947.835879166669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45947.835879166669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45947.835879166669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45947.835879166669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45947.835879166669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45947.835879166669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45947.835879166669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45947.835879166669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45947.835879166669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45947.835879166669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45947.835879166669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45947.835879166669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45947.835879166669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45947.835879166669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45947.835879166669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45947.835879166669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45947.835879166669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45947.835879166669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45947.835879166669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45947.835879166669</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45947.835879166669</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45947.835879166669</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45947.835879166669</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45947.835879166669</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45947.835879166669</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45947.835879166669</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45947.835879166669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45947.835879166669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45947.835879166669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45947.835879166669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45947.835879166669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45947.835879166669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45947.835879166669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45947.835879166669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45947.835879166669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45947.835879166669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45947.835879166669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45947.835879166669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45947.835879166669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45947.835879166669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45947.835879166669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45947.835879166669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45947.835879166669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45947.835879166669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45947.835879166669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45947.835879166669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45947.835879166669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45947.835879166669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45947.835879166669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45947.835879166669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45947.835879166669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45947.835879166669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45947.835879166669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45947.835879166669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45947.835879166669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45947.835879166669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45947.835879166669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45947.835879166669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45947.835879166669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45947.835879166669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45947.835879166669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45947.835879166669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45947.835879166669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45947.835879166669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45947.835879166669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45947.835879166669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45947.835879166669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45947.835879166669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45947.835879166669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45947.835879166669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45947.835879166669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45947.835879166669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45947.835879166669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45947.835879166669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45947.835879166669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45947.835879166669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45947.835879166669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45947.835879166669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45947.835879166669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45947.835879166669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45947.835879166669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45947.835879166669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45947.835879166669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45947.835879166669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45947.835879166669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45947.835879166669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45947.835879166669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45947.835879166669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45947.835879166669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45947.835879166669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45947.835879166669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45947.835879166669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45947.835879166669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45947.835879166669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45947.835879166669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45947.835879166669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45947.835879166669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45947.835879166669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45947.835879166669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45947.835879166669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45947.835879166669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45947.835879166669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45947.835879166669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45947.835879166669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45947.835879166669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45947.835879166669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45947.835879166669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45947.835879166669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45947.835879166669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45947.835879166669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45947.835879166669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45947.835879166669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45947.835879166669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45947.835879166669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45947.835879166669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45947.835879166669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45947.835879166669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45947.835879166669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45947.835879166669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45947.835879166669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45947.835879166669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45947.835879166669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45947.835879166669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45947.835879166669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45947.835879166669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45947.835879166669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45947.835879166669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45947.835879166669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45947.835879166669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45947.835879166669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45947.835879166669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45947.835879166669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45947.835879166669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45947.835879166669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45947.835879166669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45947.835879166669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45947.835879166669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45947.835879166669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45947.835879166669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45947.835879166669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45947.835879166669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45947.835879166669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45947.835879166669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45947.835879166669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45947.835879166669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45947.835879166669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45947.835879166669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45947.835879166669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45947.835879166669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45947.835879166669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45947.835879166669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45947.835879166669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45947.835879166669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45947.835879166669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45947.835879166669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45947.835879166669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45947.835879166669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45947.835879166669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45947.835879166669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45947.835879166669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45947.835879166669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45947.835879166669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45947.835879166669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45947.835879166669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45947.835879166669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45947.835879166669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45947.835879166669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45947.835879166669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45947.835879166669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45947.835879166669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45947.835879166669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45947.835879166669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45947.835879166669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45947.835879166669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45947.835879166669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45947.835879166669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45947.835879166669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45947.835879166669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45947.835879166669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45947.835879166669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45947.835879166669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45947.835879166669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45947.835879166669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45947.835879166669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45947.835879166669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45947.835879166669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45947.835879166669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45947.835879166669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45947.835879166669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45947.835879166669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45947.835879166669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45947.835879166669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45947.835879166669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45947.835879166669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45947.835879166669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45947.835879166669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45947.835879166669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45947.835879166669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45947.835879166669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45947.835879166669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45947.835879166669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45947.835879166669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45947.835879166669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45947.835879166669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45947.835879166669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45947.835879166669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45947.835879166669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45947.835879166669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45947.835879166669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45947.835879166669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45947.835879166669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45947.835879166669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45947.835879166669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45947.835879166669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45947.835879166669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45947.835879166669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45947.835879166669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45947.835879166669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45947.835879166669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45947.835879166669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45947.835879166669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45947.835879166669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45947.835879166669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45947.835879166669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45947.835879166669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45947.835879166669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45947.835879166669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45947.835879166669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45947.835879166669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45947.835879166669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45947.835879166669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45947.835879166669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45947.835879166669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45947.835879166669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45947.835879166669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45947.835879166669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45947.835879166669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45947.835879166669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45947.835879166669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45947.835879166669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45947.835879166669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45947.835879166669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45947.835879166669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45947.835879166669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45947.835879166669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45947.835879166669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45947.835879166669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45947.835879166669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45947.835879166669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45947.835879166669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45947.835879166669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45947.835879166669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45947.835879166669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45947.835879166669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45947.835879166669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45947.835879166669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45947.835879166669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45947.835879166669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45947.835879166669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45947.835879166669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45947.835879166669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45947.835879166669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45947.835879166669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45947.835879166669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45947.835879166669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45947.835879166669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45947.835879166669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45947.835879166669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45947.835879166669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45947.835879166669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45947.835879166669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45947.835879166669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45947.835879166669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45947.835879166669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45947.835879166669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45947.835879166669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45947.835879166669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45947.835879166669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45947.835879166669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45947.835879166669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45947.835879166669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45947.835879166669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45947.835879166669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45947.835879166669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45947.835879166669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45947.835879166669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45947.835879166669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45947.835879166669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45947.835879166669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45947.835879166669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45947.835879166669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45947.835879166669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45947.835879166669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45947.835879166669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45947.835879166669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45947.835879166669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45947.835879166669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45947.835879166669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45947.835879166669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45947.835879166669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45947.835879166669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45947.835879166669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45947.835879166669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45947.835879166669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45947.835879166669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45947.835879166669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45947.835879166669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45947.835879166669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45947.835879166669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45947.835879166669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45947.835879166669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45947.835879166669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45947.835879166669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45947.835879166669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45947.835879166669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45947.835879166669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45947.835879166669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45947.835879166669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45947.835879166669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45947.835879166669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45947.835879166669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45947.835879166669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45947.835879166669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45947.835879166669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45947.835879166669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45947.835879166669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45947.835879166669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45947.835879166669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45947.835879166669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45947.835879166669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45947.835879166669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45947.835879166669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45947.835879166669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45947.835879166669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45947.835879166669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45947.835879166669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45947.835879166669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45947.835879166669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45947.835879166669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45947.835879166669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45947.835879166669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45947.835879166669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45947.835879166669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45947.835879166669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45947.835879166669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45947.835879166669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45947.835879166669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45947.835879166669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45947.835879166669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45947.835879166669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45947.835879166669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45947.835879166669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45947.835879166669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45947.835879166669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45947.835879166669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45947.835879166669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45947.835879166669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45947.835879166669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45947.835879166669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45947.835879166669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45947.835879166669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45947.835879166669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45947.835879166669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45947.835879166669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45947.835879166669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45947.835879166669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45947.835879166669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45947.835879166669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45947.835879166669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45947.835879166669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45947.835879166669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45947.835879166669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45947.835879166669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45947.835879166669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45947.835879166669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45947.835879166669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45947.835879166669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45947.835879166669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45947.835879166669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45947.835879166669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45947.835879166669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45947.835879166669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45947.835879166669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45947.835879166669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45947.835879166669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45947.835879166669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45947.835879166669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45947.835879166669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45947.835879166669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45947.835879166669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45947.835879166669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45947.835879166669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45947.835879166669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45947.835879166669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45947.835879166669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45947.835879166669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45947.835879166669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45947.835879166669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45947.835879166669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45947.835879166669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45947.835879166669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45947.835879166669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45947.835879166669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45947.835879166669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45947.835879166669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45947.835879166669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45947.835879166669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45947.835879166669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45947.835879166669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45947.835879166669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45947.835879166669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45947.835879166669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45947.835879166669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45947.835879166669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45947.835879166669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45947.835879166669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45947.835879166669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45947.835879166669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45947.835879166669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45947.835879166669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45947.835879166669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45947.835879166669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45947.835879166669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45947.835879166669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45947.835879166669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45947.835879166669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45947.835879166669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45947.835879166669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45947.835879166669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45947.835879166669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45947.835879166669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45947.835879166669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45947.835879166669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45947.835879166669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45947.835879166669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45947.835879166669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45947.835879166669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45947.835879166669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45947.835879166669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45947.835879166669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45947.835879166669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45947.835879166669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45947.835879166669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45947.835879166669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45947.835879166669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45947.835879166669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45947.835879166669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45947.835879166669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45947.835879166669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45947.835879166669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45947.835879166669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45947.835879166669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45947.835879166669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45947.835879166669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45947.835879166669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45947.835879166669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45947.835879166669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45947.835879166669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45947.835879166669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45947.835879166669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45947.835879166669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45947.835879166669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45947.835879166669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45947.835879166669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45947.835879166669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45947.835879166669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45947.835879166669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45947.835879166669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45947.835879166669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45947.835879166669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45947.835879166669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45947.835879166669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45947.835879166669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45947.835879166669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45947.835879166669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45947.835879166669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45947.835879166669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45947.835879166669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45947.835879166669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45947.835879166669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45947.835879166669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45947.835879166669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45947.835879166669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45947.835879166669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45947.835879166669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45947.835879166669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45947.835879166669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45947.835879166669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45947.835879166669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45947.835879166669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45947.835879166669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45947.835879166669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45947.835879166669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45947.835879166669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45947.835879166669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45947.835879166669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45947.835879166669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45947.835879166669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45947.835879166669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45947.835879166669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45947.835879166669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45947.835879166669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45947.835879166669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45947.835879166669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45947.835879166669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45947.835879166669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45947.835879166669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45947.835879166669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45947.835879166669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45947.835879166669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45947.835879166669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45947.835879166669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45947.835879166669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45947.835879166669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45947.835879166669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45947.835879166669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45947.835879166669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45947.835879166669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45947.835879166669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45947.835879166669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45947.835879166669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45947.835879166669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45947.835879166669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45947.835879166669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45947.835879166669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45947.835879166669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45947.835879166669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45947.835879166669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45947.835879166669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45947.835879166669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45947.835879166669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45947.835879166669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45947.835879166669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45947.835879166669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45947.835879166669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45947.835879166669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45947.835879166669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45947.835879166669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45947.835879166669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45947.835879166669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45947.835879166669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45947.835879166669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45947.835879166669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45947.835879166669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45947.835879166669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45947.835879166669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45947.835879166669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45947.835879166669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45947.835879166669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45947.835879166669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45947.835879166669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45947.835879166669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45947.835879166669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45947.835879166669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45947.835879166669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45947.835879166669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45947.835879166669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45947.835879166669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45947.835879166669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45947.835879166669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45947.835879166669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45947.835879166669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45947.835879166669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45947.835879166669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45947.835879166669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45947.835879166669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45947.835879166669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45947.835879166669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45947.835879166669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45947.835879166669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45947.835879166669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45947.835879166669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45947.835879166669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45947.835879166669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45947.835879166669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45947.835879166669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45947.835879166669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45947.835879166669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45947.835879166669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45947.835879166669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45947.835879166669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45947.835879166669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45947.835879166669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45947.835879166669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45947.835879166669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45947.835879166669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45947.835879166669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45947.835879166669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45947.835879166669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45947.835879166669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45947.835879166669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45947.835879166669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45947.835879166669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45947.835879166669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45947.835879166669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45947.835879166669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45947.835879166669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45947.835879166669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45947.835879166669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45947.835879166669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45947.835879166669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45947.835879166669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45947.835879166669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45947.835879166669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45947.835879166669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45947.835879166669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45947.835879166669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45947.835879166669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45947.835879166669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45947.835879166669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45947.835879166669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45947.835879166669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45947.835879166669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45947.835879166669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45947.835879166669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45947.835879166669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45947.835879166669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45947.835879166669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45947.835879166669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45947.835879166669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45947.835879166669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45947.835879166669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45947.835879166669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45947.835879166669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45947.835879166669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45947.835879166669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45947.835879166669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45947.835879166669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45947.835879166669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45947.835879166669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45947.835879166669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45947.835879166669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45947.835879166669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45947.835879166669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45947.835879166669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45947.835879166669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45947.835879166669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45947.835879166669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45947.835879166669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45947.835879166669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45947.835879166669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45947.835879166669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45947.835879166669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45947.835879166669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45947.835879166669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45947.835879166669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45947.835879166669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45947.835879166669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45947.835879166669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45947.835879166669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45947.835879166669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45947.835879166669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45947.835879166669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45947.835879166669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45947.835879166669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45947.835879166669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45947.835879166669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45947.835879166669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45947.835879166669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45947.835879166669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45947.835879166669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45947.835879166669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45947.835879166669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45947.835879166669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45947.835879166669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45947.835879166669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45947.835879166669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45947.835879166669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45947.835879166669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45947.835879166669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45947.835879166669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45947.835879166669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45947.835879166669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45947.835879166669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45947.835879166669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45947.835879166669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45947.835879398146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45947.835879398146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45947.835879398146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45947.835879398146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45947.835879398146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45947.835879398146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45947.835879398146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45947.835879398146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45947.835879398146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45947.835879398146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45947.835879398146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45947.835879398146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45947.835879398146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45947.835879398146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45947.835879398146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45947.835879398146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45947.835879398146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45947.835879398146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45947.835879398146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45947.835879398146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45947.835879398146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45947.835879398146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45947.835879398146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45947.835879398146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45947.835879398146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45947.835879398146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45947.835879398146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45947.835879398146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45947.835879398146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45947.835879398146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45947.835879398146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45947.835879398146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45947.835879398146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45947.835879398146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45947.835879398146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45947.835879398146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45947.835879398146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45947.835879398146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45947.835879398146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45947.835879398146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45947.835879398146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45947.835879398146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45947.835879398146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45947.835879398146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45947.835879398146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45947.835879398146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45947.835879398146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45947.835879398146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45947.835879398146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45947.835879398146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45947.835879398146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45947.835879398146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45947.835879398146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45947.835879398146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45947.835879398146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45947.835879398146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45947.835879398146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45947.835879398146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45947.835879398146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45947.835879398146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45947.835879398146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45947.835879398146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45947.835879398146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45947.835879398146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45947.835879398146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45947.835879398146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45947.835879398146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45947.835879398146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45947.835879398146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45947.835879398146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45947.835879398146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45947.835879398146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45947.835879398146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45947.835879398146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45947.835879398146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45947.835879398146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45947.835879398146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45947.835879398146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45947.835879398146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45947.835879398146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45947.835879398146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45947.835879398146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45947.835879398146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45947.835879398146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45947.835879398146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45947.835879398146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45947.835879398146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45947.835879398146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45947.835879398146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45947.835879398146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45947.835879398146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45947.835879398146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45947.835879398146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45947.835879398146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45947.835879398146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45947.835879398146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45947.835879398146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45947.835879398146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45947.835879398146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45947.835879398146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45947.835879398146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45947.835879398146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45947.835879398146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45947.835879398146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45947.835879398146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45947.835879398146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45947.835879398146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45947.835879398146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45947.835879398146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45947.835879398146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45947.835879398146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45947.835879398146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45947.835879398146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45947.835879398146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45947.835879398146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45947.835879398146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45947.835879398146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45947.835879398146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45947.835879398146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45947.835879398146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45947.835879398146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45947.835879398146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45947.835879398146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45947.835879398146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45947.835879398146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45947.835879398146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45947.835879398146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45947.835879398146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45947.835879398146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45947.835879398146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45947.835879398146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45947.835879398146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45947.835879398146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45947.835879398146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45947.835879398146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45947.835879398146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45947.835879398146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45947.835879398146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45947.835879398146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45947.835879398146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45947.835879398146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45947.835879398146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45947.835879398146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45947.835879398146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45947.835879398146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45947.835879398146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45947.835879398146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45947.835879398146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45947.835879398146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45947.835879398146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45947.835879398146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45947.835879398146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45947.835879398146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45947.835879398146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45947.835879398146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45947.835879398146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45947.835879398146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45947.835879398146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45947.835879398146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45947.835879398146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45947.835879398146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45947.835879398146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45947.835879398146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45947.835879398146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45947.835879398146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45947.835879398146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45947.835879398146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45947.835879398146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45947.835879398146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45947.835879398146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45947.835879398146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45947.835879398146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45947.835879398146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45947.835879398146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45947.835879398146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45947.835879398146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45947.835879398146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45947.835879398146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45947.835879398146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45947.835879398146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45947.835879398146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45947.835879398146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45947.835879398146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45947.835879398146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45947.835879398146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45947.835879398146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45947.835879398146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45947.835879398146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45947.835879398146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45947.835879398146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45947.835879398146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45947.835879398146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45947.835879398146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45947.835879398146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45947.835879398146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45947.835879398146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45947.835879398146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45947.835879398146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45947.835879398146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45947.835879398146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45947.835879398146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45947.835879398146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45947.835879398146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45947.835879398146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45947.835879398146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45947.835879398146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45947.835879398146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45947.835879398146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45947.835879398146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45947.835879398146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45947.835879398146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45947.835879398146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45947.835879398146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45947.835879398146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45947.835879398146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45947.835879398146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45947.835879398146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45947.835879398146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45947.835879398146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45947.835879398146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45947.835879398146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45947.835879398146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45947.835879398146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45947.835879398146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45947.835879398146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45947.835879398146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45947.835879398146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45947.835879398146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45947.835879398146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45947.835879398146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45947.835879398146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45947.835879398146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45947.835879398146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45947.835879398146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45947.835879398146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45947.835879398146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45947.835879398146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45947.835879398146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45947.835879398146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45947.835879398146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45947.835879398146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45947.835879398146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45947.835879398146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45947.835879398146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45947.835879398146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45947.835879398146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45947.835879398146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45947.835879398146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45947.835879398146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45947.835879398146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45947.835879398146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45947.835879398146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45947.835879398146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45947.835879398146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45947.835879398146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45947.835879398146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45947.835879398146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45947.835879398146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45947.835879398146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45947.835879398146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45947.835879398146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45947.835879398146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45947.835879398146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45947.835879398146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45947.835879398146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45947.835879398146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45947.835879398146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45947.835879398146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45947.835879398146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45947.835879398146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45947.835879398146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45947.835879398146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45947.835879398146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45947.835879398146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45947.835879398146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45947.835879398146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45947.835879398146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45947.835879398146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45947.835879398146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45947.835879398146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45947.835879398146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45947.835879398146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45947.835879398146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45947.835879398146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45947.835879398146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45947.835879398146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45947.835879398146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45947.835879398146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45947.835879398146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45947.835879398146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45947.835879398146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45947.835879398146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45947.835879398146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45947.835879398146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45947.835879398146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45947.835879398146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45947.835879398146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45947.835879398146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45947.835879398146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45947.835879398146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45947.835879398146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45947.835879398146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45947.835879398146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45947.835879398146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45947.835879398146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45947.835879398146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45947.835879398146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45947.835879398146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45947.835879398146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45947.835879398146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45947.835879398146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45947.835879398146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45947.835879398146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45947.835879398146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45947.835879398146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45947.835879398146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45947.835879398146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45947.835879398146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45947.835879398146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45947.835879398146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45947.835879398146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45947.835879398146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45947.835879398146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45947.835879398146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45947.835879398146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45947.835879398146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45947.835879398146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45947.835879398146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45947.835879398146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45947.835879398146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45947.835879398146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45947.835879398146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45947.835879398146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45947.835879398146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45947.835879398146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45947.835879398146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45947.835879398146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45947.835879398146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45947.835879398146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45947.835879398146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45947.835879398146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45947.835879398146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45947.835879398146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45947.835879398146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45947.835879398146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45947.835879398146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45947.835879398146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45947.835879398146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45947.835879398146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45947.835879398146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45947.835879398146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45947.835879398146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45947.835879398146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45947.835879398146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45947.835879398146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45947.835879398146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45947.835879398146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45947.835879398146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45947.835879398146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45947.835879398146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45947.835879398146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45947.835879398146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45947.835879398146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45947.835879398146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45947.835879398146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45947.835879398146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45947.835879398146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45947.835879398146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45947.835879398146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45947.835879398146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45947.835879398146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45947.835879398146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45947.835879398146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45947.835879398146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45947.835879398146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45947.835879398146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45947.835879398146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45947.835879398146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45947.835879398146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45947.835879398146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45947.835879398146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45947.835879398146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45947.835879398146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45947.835879398146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45947.835879398146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45947.835879398146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45947.835879398146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45947.835879398146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45947.835879398146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45947.835879398146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45947.835879398146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45947.835879398146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45947.835879398146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45947.835879398146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45947.835879398146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45947.835879398146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45947.835879398146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45947.835879398146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45947.835879398146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45947.835879398146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45947.835879398146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45947.835879398146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45947.835879398146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45947.835879398146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45947.835879398146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45947.835879398146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45947.835879398146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45947.835879398146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45947.835879398146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45947.835879398146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45947.835879398146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45947.835879398146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45947.835879398146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45947.835879398146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45947.835879398146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45947.835879398146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45947.835879398146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45947.835879398146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45947.835879398146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45947.835879398146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45947.835879398146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45947.835879398146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45947.835879398146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45947.835879398146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45947.835879398146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45947.835879398146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45947.835879398146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45947.835879398146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45947.835879398146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45947.835879398146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45947.835879398146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45947.835879398146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45947.835879398146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45947.835879398146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45947.835879398146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45947.835879398146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45947.835879398146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45947.835879398146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45947.835879398146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45947.835879398146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45947.835879398146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45947.835879398146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45947.835879398146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45947.835879398146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45947.835879398146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45947.835879398146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45947.835879398146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45947.835879398146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45947.835879398146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45947.835879398146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45947.835879398146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45947.835879398146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45947.835879398146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45947.835879398146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45947.835879398146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45947.835879398146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45947.835879398146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45947.835879398146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45947.835879398146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45947.835879398146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45947.835879398146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45947.835879398146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45947.835879398146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45947.835879398146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45947.835879398146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45947.835879398146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45947.835879398146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45947.835879398146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45947.835879398146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45947.835879398146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45947.835879398146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45947.835879398146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45947.835879398146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45947.835879398146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45947.835879398146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45947.835879398146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45947.835879398146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45947.835879398146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45947.835879398146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45947.835879398146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45947.835879398146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45947.835879398146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45947.835879398146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45947.835879398146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45947.835879398146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45947.835879398146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45947.835879398146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45947.835879398146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45947.835879398146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45947.835879398146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45947.835879398146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45947.835879398146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45947.835879398146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45947.835879398146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45947.835879398146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45947.835879398146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45947.835879398146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45947.835879398146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45947.835879398146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45947.835879398146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45947.835879398146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45947.835879398146</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45947.835879398146</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244.35516157407255</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0.34078657407371793</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96" t="s">
        <v>25223</v>
      </c>
      <c r="E4" s="101" t="s">
        <v>38964</v>
      </c>
      <c r="F4" s="128"/>
      <c r="G4" s="129">
        <f ca="1">IFERROR(NOW()-F4,"")</f>
        <v>45947.835879166669</v>
      </c>
      <c r="H4" s="128">
        <v>45947.814108796294</v>
      </c>
      <c r="I4" s="124" t="str">
        <f>IFERROR(VLOOKUP(D4,DB!A:F,6,0),"")</f>
        <v>SCECO</v>
      </c>
      <c r="J4" s="124" t="str">
        <f>IFERROR(VLOOKUP(D4,DB!A:G,7,0),"")</f>
        <v>Vandalized</v>
      </c>
      <c r="K4" s="130"/>
      <c r="L4" s="126" t="str">
        <f>IFERROR(VLOOKUP(D4,DB!A:I,9,0),"")</f>
        <v>Latis</v>
      </c>
    </row>
    <row r="5" spans="1:16" ht="15" customHeight="1">
      <c r="A5" s="124"/>
      <c r="B5" s="124" t="str">
        <f>IFERROR(VLOOKUP(D5,DB!A:K,11,0),"")</f>
        <v/>
      </c>
      <c r="C5" s="125"/>
      <c r="D5" s="126"/>
      <c r="E5" s="101"/>
      <c r="F5" s="128"/>
      <c r="G5" s="129">
        <f ca="1">IFERROR(NOW()-F5,"")</f>
        <v>45947.835879166669</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45947.835879166669</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45947.835879166669</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45947.835879166669</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45947.835879166669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45947.835879166669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45947.835879166669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45947.835879166669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45947.835879166669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45947.835879166669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45947.835879166669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45947.835879166669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45947.835879166669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45947.835879166669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45947.835879166669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45947.835879166669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45947.835879166669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45947.835879166669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45947.835879166669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45947.835879166669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45947.835879166669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45947.835879166669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45947.835879166669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45947.835879166669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45947.835879166669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45947.835879166669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45947.835879166669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45947.835879166669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45947.835879166669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45947.835879166669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45947.835879166669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45947.835879166669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45947.835879166669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45947.835879166669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45947.835879166669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45947.835879166669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45947.835879166669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45947.835879166669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45947.835879166669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45947.835879166669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45947.835879166669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45947.835879166669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45947.835879166669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45947.835879166669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45947.835879166669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45947.835879166669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45947.835879166669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45947.835879166669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45947.835879166669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45947.835879166669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45947.835879166669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45947.835879166669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45947.835879166669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45947.835879166669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45947.835879166669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45947.835879166669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45947.835879166669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45947.835879166669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45947.835879166669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45947.835879166669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45947.835879166669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45947.835879166669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45947.835879166669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45947.835879166669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45947.835879166669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45947.835879166669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45947.835879166669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45947.835879166669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45947.835879166669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45947.835879166669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45947.835879166669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45947.835879166669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45947.835879166669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45947.835879166669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45947.835879166669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45947.835879166669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45947.835879166669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45947.835879166669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45947.835879166669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45947.835879166669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45947.835879166669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45947.835879166669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45947.835879166669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45947.835879166669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45947.835879166669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45947.835879166669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45947.835879166669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45947.835879166669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45947.835879166669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45947.835879166669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45947.835879166669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45947.835879166669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45947.835879166669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45947.835879166669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45947.835879166669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45947.835879166669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45947.835879166669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45947.835879166669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45947.835879166669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45947.835879166669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45947.835879166669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45947.835879166669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45947.835879166669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45947.835879166669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45947.835879166669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45947.835879166669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45947.835879166669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45947.835879166669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45947.835879166669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45947.835879166669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45947.835879166669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45947.835879166669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45947.835879166669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45947.835879166669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45947.835879166669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45947.835879166669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45947.835879166669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45947.835879166669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45947.835879166669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45947.835879166669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45947.835879166669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45947.835879166669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45947.835879166669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45947.835879166669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45947.835879166669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45947.835879166669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45947.835879166669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45947.835879166669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45947.835879166669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45947.835879166669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45947.835879166669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45947.835879166669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45947.835879166669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45947.835879166669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45947.835879166669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45947.835879166669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45947.835879166669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45947.835879166669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45947.835879166669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45947.835879166669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45947.835879166669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45947.835879166669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45947.835879166669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45947.835879166669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45947.835879166669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45947.835879166669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45947.835879166669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45947.835879166669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45947.835879166669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45947.835879166669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45947.835879166669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45947.835879166669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45947.835879166669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45947.835879166669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45947.835879166669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45947.835879166669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45947.835879166669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45947.835879166669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45947.835879166669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45947.835879166669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45947.835879166669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45947.835879166669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45947.835879166669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45947.835879166669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45947.835879166669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45947.835879166669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45947.835879166669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45947.835879166669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45947.835879166669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45947.835879166669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45947.835879166669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45947.835879166669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45947.835879166669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45947.835879166669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45947.835879166669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45947.835879166669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45947.835879166669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45947.835879166669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45947.835879166669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45947.835879166669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45947.835879166669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45947.835879166669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45947.835879166669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45947.835879166669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45947.835879166669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45947.835879166669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45947.835879166669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45947.835879166669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45947.835879166669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45947.835879166669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45947.835879166669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45947.835879166669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45947.835879166669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45947.835879166669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45947.835879166669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45947.835879166669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45947.835879166669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45947.835879166669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45947.835879166669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45947.835879166669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45947.835879166669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45947.835879166669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45947.835879166669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45947.835879166669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45947.835879166669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45947.835879166669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45947.835879166669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45947.835879166669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45947.835879166669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45947.835879166669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45947.835879166669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45947.835879166669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45947.835879166669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45947.835879166669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45947.835879166669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45947.835879166669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45947.835879166669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45947.835879166669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45947.835879166669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45947.835879166669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45947.835879166669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45947.835879166669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45947.835879166669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45947.835879166669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45947.835879166669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45947.835879166669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45947.835879166669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45947.835879166669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45947.835879166669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45947.835879166669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45947.835879166669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45947.835879166669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45947.835879166669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45947.835879166669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45947.835879166669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45947.835879166669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45947.835879166669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45947.835879166669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45947.835879166669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45947.835879166669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45947.835879166669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45947.835879166669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45947.835879166669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45947.835879166669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45947.835879166669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45947.835879166669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45947.835879166669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45947.835879166669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45947.835879166669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45947.835879166669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45947.835879166669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45947.835879166669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45947.835879166669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45947.835879166669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45947.835879166669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45947.835879166669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45947.835879166669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45947.835879166669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45947.835879166669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45947.835879166669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45947.835879166669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45947.835879166669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45947.835879166669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45947.835879166669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45947.835879166669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45947.835879166669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45947.835879166669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45947.835879166669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45947.835879166669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45947.835879166669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45947.835879166669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45947.835879166669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45947.835879166669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45947.835879166669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45947.835879166669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45947.835879166669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45947.835879166669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45947.835879166669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45947.835879166669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45947.835879166669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45947.835879166669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45947.835879166669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45947.835879166669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45947.835879166669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45947.835879166669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45947.835879166669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45947.835879166669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45947.835879166669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45947.835879166669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45947.835879166669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45947.835879166669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45947.835879166669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45947.835879166669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45947.835879166669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45947.835879166669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45947.835879166669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45947.835879166669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45947.835879166669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45947.835879166669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45947.835879166669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45947.835879166669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45947.835879166669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45947.835879166669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45947.835879166669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45947.835879166669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45947.835879166669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45947.835879166669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45947.835879166669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45947.835879166669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45947.835879166669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45947.835879166669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45947.835879166669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45947.835879166669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45947.835879166669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45947.835879166669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45947.835879166669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45947.835879166669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45947.835879166669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45947.835879166669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45947.835879166669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45947.835879166669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45947.835879166669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45947.835879166669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45947.835879166669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45947.835879166669</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45947.835879166669</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45947.835879166669</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45947.835879166669</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45947.835879166669</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45947.835879166669</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45947.835879166669</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45947.835879166669</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45947.835879166669</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45947.835879166669</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45947.835879166669</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tabSelected="1" workbookViewId="0">
      <selection activeCell="E24" sqref="E24"/>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39061</v>
      </c>
      <c r="B2" s="37" t="str">
        <f>IFERROR(VLOOKUP(D2,DB!A:K,11,0),"")</f>
        <v>R5</v>
      </c>
      <c r="C2" s="37">
        <v>3</v>
      </c>
      <c r="D2" s="123" t="s">
        <v>36000</v>
      </c>
      <c r="E2" s="37" t="s">
        <v>38964</v>
      </c>
      <c r="F2" s="38">
        <v>45891.832060185188</v>
      </c>
      <c r="G2" s="154">
        <f ca="1">IFERROR(NOW()-F2,"")</f>
        <v>56.003818981480435</v>
      </c>
      <c r="H2" s="38">
        <v>45891.790393518517</v>
      </c>
      <c r="I2" s="37" t="str">
        <f>IFERROR(VLOOKUP(D2,DB!A:F,6,0),"")</f>
        <v>Generator-SG</v>
      </c>
      <c r="J2" s="37" t="str">
        <f>IFERROR(VLOOKUP(D2,DB!A:G,7,0),"")</f>
        <v>Vandalized</v>
      </c>
      <c r="K2" s="37" t="s">
        <v>39062</v>
      </c>
      <c r="L2" s="37" t="str">
        <f>IFERROR(VLOOKUP(D2,DB!A:I,9,0),"")</f>
        <v>Latis</v>
      </c>
      <c r="M2" s="122"/>
    </row>
    <row r="3" spans="1:13" ht="30.75">
      <c r="A3" s="37" t="s">
        <v>39063</v>
      </c>
      <c r="B3" s="37" t="str">
        <f>IFERROR(VLOOKUP(D3,DB!A:K,11,0),"")</f>
        <v>R5</v>
      </c>
      <c r="C3" s="37">
        <v>1</v>
      </c>
      <c r="D3" s="37" t="s">
        <v>31295</v>
      </c>
      <c r="E3" s="37" t="s">
        <v>39045</v>
      </c>
      <c r="F3" s="38">
        <v>45926.188877314817</v>
      </c>
      <c r="G3" s="154">
        <f t="shared" ref="G3" ca="1" si="0">IFERROR(NOW()-F3,"")</f>
        <v>21.64700185185211</v>
      </c>
      <c r="H3" s="38">
        <v>45926.158159722225</v>
      </c>
      <c r="I3" s="37" t="str">
        <f>IFERROR(VLOOKUP(D3,DB!A:F,6,0),"")</f>
        <v>SCECO</v>
      </c>
      <c r="J3" s="37" t="str">
        <f>IFERROR(VLOOKUP(D3,DB!A:G,7,0),"")</f>
        <v>Good</v>
      </c>
      <c r="K3" s="37" t="s">
        <v>39064</v>
      </c>
      <c r="L3" s="37" t="str">
        <f>IFERROR(VLOOKUP(D3,DB!A:I,9,0),"")</f>
        <v>Latis</v>
      </c>
      <c r="M3" s="122"/>
    </row>
    <row r="4" spans="1:13" ht="30.75">
      <c r="A4" s="37" t="s">
        <v>39065</v>
      </c>
      <c r="B4" s="37" t="str">
        <f>IFERROR(VLOOKUP(D4,DB!A:K,11,0),"")</f>
        <v>R5</v>
      </c>
      <c r="C4" s="37">
        <v>2</v>
      </c>
      <c r="D4" s="37" t="s">
        <v>31159</v>
      </c>
      <c r="E4" s="37" t="s">
        <v>38964</v>
      </c>
      <c r="F4" s="38">
        <v>45944.771574074075</v>
      </c>
      <c r="G4" s="39">
        <f t="shared" ref="G4" ca="1" si="1">IFERROR(NOW()-F4,"")</f>
        <v>3.0643050925937132</v>
      </c>
      <c r="H4" s="38">
        <v>45944.676192129627</v>
      </c>
      <c r="I4" s="37" t="str">
        <f>IFERROR(VLOOKUP(D4,DB!A:F,6,0),"")</f>
        <v>SCECO</v>
      </c>
      <c r="J4" s="37" t="str">
        <f>IFERROR(VLOOKUP(D4,DB!A:G,7,0),"")</f>
        <v>Dead</v>
      </c>
      <c r="K4" s="37" t="s">
        <v>39066</v>
      </c>
      <c r="L4" s="37" t="str">
        <f>IFERROR(VLOOKUP(D4,DB!A:I,9,0),"")</f>
        <v>Latis</v>
      </c>
    </row>
    <row r="5" spans="1:13" ht="30.75">
      <c r="A5" s="37" t="s">
        <v>39067</v>
      </c>
      <c r="B5" s="37" t="str">
        <f>IFERROR(VLOOKUP(D5,DB!A:K,11,0),"")</f>
        <v>R5</v>
      </c>
      <c r="C5" s="37">
        <v>1</v>
      </c>
      <c r="D5" s="123" t="s">
        <v>34747</v>
      </c>
      <c r="E5" s="37" t="s">
        <v>39045</v>
      </c>
      <c r="F5" s="38">
        <v>45947.497812499998</v>
      </c>
      <c r="G5" s="39">
        <f t="shared" ref="G5:G13" ca="1" si="2">IFERROR(NOW()-F5,"")</f>
        <v>0.33806666667078389</v>
      </c>
      <c r="H5" s="38">
        <v>45947.491562499999</v>
      </c>
      <c r="I5" s="37" t="str">
        <f>IFERROR(VLOOKUP(D5,DB!A:F,6,0),"")</f>
        <v>SCECO</v>
      </c>
      <c r="J5" s="37" t="str">
        <f>IFERROR(VLOOKUP(D5,DB!A:G,7,0),"")</f>
        <v>Dead</v>
      </c>
      <c r="K5" s="37" t="s">
        <v>39068</v>
      </c>
      <c r="L5" s="37" t="str">
        <f>IFERROR(VLOOKUP(D5,DB!A:I,9,0),"")</f>
        <v>Latis</v>
      </c>
    </row>
    <row r="6" spans="1:13" ht="15">
      <c r="A6" s="37"/>
      <c r="B6" s="37" t="str">
        <f>IFERROR(VLOOKUP(D6,DB!A:K,11,0),"")</f>
        <v/>
      </c>
      <c r="C6" s="37"/>
      <c r="D6" s="123"/>
      <c r="E6" s="37"/>
      <c r="F6" s="38"/>
      <c r="G6" s="39">
        <f t="shared" ca="1" si="2"/>
        <v>45947.835879166669</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45947.835879166669</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45947.835879166669</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45947.835879166669</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45947.835879166669</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45947.835879166669</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45947.835879166669</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45947.835879166669</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45947.835879166669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45947.835879166669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45947.835879166669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45947.835879166669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45947.835879166669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45947.835879166669</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45947.835879166669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45947.835879166669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45947.835879166669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45947.835879166669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45947.835879166669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45947.835879166669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45947.835879166669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45947.835879166669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45947.835879166669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45947.835879166669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45947.835879166669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45947.835879166669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45947.835879166669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45947.835879166669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45947.835879166669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45947.835879166669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45947.835879166669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45947.835879166669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45947.835879166669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45947.835879166669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45947.835879166669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45947.835879166669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45947.835879166669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45947.835879166669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45947.835879166669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45947.835879166669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45947.835879166669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45947.835879166669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45947.835879166669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45947.835879166669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45947.835879166669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45947.835879166669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45947.835879166669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45947.835879166669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45947.835879166669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45947.835879166669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45947.835879166669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45947.835879166669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45947.835879166669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45947.835879166669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45947.835879166669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45947.835879166669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45947.835879166669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45947.835879166669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45947.835879166669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45947.835879166669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45947.835879166669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45947.835879166669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45947.835879166669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45947.835879166669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45947.835879166669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45947.835879166669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45947.835879166669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45947.835879166669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45947.835879166669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45947.835879166669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45947.835879166669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45947.835879166669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45947.835879166669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45947.835879166669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45947.835879166669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45947.835879166669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45947.835879166669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45947.835879166669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45947.835879166669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45947.835879166669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45947.835879166669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45947.835879166669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45947.835879166669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45947.835879166669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45947.835879166669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45947.835879166669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45947.835879166669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45947.835879166669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45947.835879166669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45947.835879166669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45947.835879166669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45947.835879166669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45947.835879166669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45947.835879166669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45947.835879166669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45947.835879166669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45947.835879166669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45947.835879166669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45947.835879166669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45947.835879166669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45947.835879166669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45947.835879166669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45947.835879166669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45947.835879166669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45947.835879166669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45947.835879166669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45947.835879166669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45947.835879166669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45947.835879166669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45947.835879166669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45947.835879166669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45947.835879166669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45947.835879166669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45947.835879166669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45947.835879166669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45947.835879166669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45947.835879166669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45947.835879166669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45947.835879166669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45947.835879166669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45947.835879166669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45947.835879166669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45947.835879166669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45947.835879166669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45947.835879166669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45947.835879166669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45947.835879166669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45947.835879166669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45947.835879166669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45947.835879166669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45947.835879166669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45947.835879166669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45947.835879166669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45947.835879166669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45947.835879166669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45947.835879166669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45947.835879166669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45947.835879166669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45947.835879166669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45947.835879166669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45947.835879166669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45947.835879166669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45947.835879166669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45947.835879166669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45947.835879166669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45947.835879166669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45947.835879166669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45947.835879166669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45947.835879166669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45947.835879166669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45947.835879166669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45947.835879166669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45947.835879166669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45947.835879166669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45947.835879166669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45947.835879166669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45947.835879166669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45947.835879166669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45947.835879166669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45947.835879166669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45947.835879166669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45947.835879166669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45947.835879166669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45947.835879166669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45947.835879166669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45947.835879166669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45947.835879166669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45947.835879166669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45947.835879166669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45947.835879166669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45947.835879166669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45947.835879166669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45947.835879166669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45947.835879166669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45947.835879166669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45947.835879166669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45947.835879166669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45947.835879166669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45947.835879166669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45947.835879166669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45947.835879166669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45947.835879166669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45947.835879166669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45947.835879166669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45947.835879166669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45947.835879166669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45947.835879166669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45947.835879166669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45947.835879166669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45947.835879166669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45947.835879166669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45947.835879166669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45947.835879166669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45947.835879166669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45947.835879166669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45947.835879166669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45947.835879166669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45947.835879166669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45947.835879166669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45947.835879166669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45947.835879166669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45947.835879166669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45947.835879166669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45947.835879166669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45947.835879166669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45947.835879166669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45947.835879166669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45947.835879166669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45947.835879166669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45947.835879166669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45947.835879166669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45947.835879166669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45947.835879166669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45947.835879166669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45947.835879166669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45947.835879166669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45947.835879166669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45947.835879166669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45947.835879166669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45947.835879166669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45947.835879166669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45947.835879166669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45947.835879166669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45947.835879166669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45947.835879166669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45947.835879166669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45947.835879166669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45947.835879166669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45947.835879166669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45947.835879166669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45947.835879166669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45947.835879166669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45947.835879166669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45947.835879166669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45947.835879166669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45947.835879166669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45947.835879166669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45947.835879166669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45947.835879166669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45947.835879166669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45947.835879166669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45947.835879166669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45947.835879166669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45947.835879166669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45947.835879166669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45947.835879166669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45947.835879166669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45947.835879166669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45947.835879166669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45947.835879166669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45947.835879166669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45947.835879166669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45947.835879166669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45947.835879166669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45947.835879166669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45947.835879166669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45947.835879166669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45947.835879166669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45947.835879166669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45947.835879166669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45947.835879166669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45947.835879166669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45947.835879166669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45947.835879166669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45947.835879166669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45947.835879166669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45947.835879166669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45947.835879166669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45947.835879166669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45947.835879166669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45947.835879166669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45947.835879166669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45947.835879166669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45947.835879166669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45947.835879166669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45947.835879166669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45947.835879166669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45947.835879166669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45947.835879166669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45947.835879166669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45947.835879166669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45947.835879166669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45947.835879166669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45947.835879166669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45947.835879166669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45947.835879166669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45947.835879166669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45947.835879166669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45947.835879166669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45947.835879166669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45947.835879166669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45947.835879166669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45947.835879166669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45947.835879166669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45947.835879166669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45947.835879166669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45947.835879166669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45947.835879166669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45947.835879166669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45947.835879166669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45947.835879166669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45947.835879166669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45947.835879166669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45947.835879166669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45947.835879166669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45947.835879166669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45947.835879166669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45947.835879166669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45947.835879166669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45947.835879166669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45947.835879166669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45947.835879166669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45947.835879166669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45947.835879166669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45947.835879166669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45947.835879166669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45947.835879166669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45947.835879166669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45947.835879166669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45947.835879166669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45947.835879166669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45947.835879166669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45947.835879166669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45947.835879166669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45947.835879166669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45947.835879166669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45947.835879166669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45947.835879166669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45947.835879166669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45947.835879166669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45947.835879166669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45947.835879166669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45947.835879166669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45947.835879166669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45947.835879166669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45947.835879166669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45947.835879166669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45947.835879166669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45947.835879166669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45947.835879166669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45947.835879166669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45947.835879166669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45947.835879166669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45947.835879166669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45947.835879166669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45947.835879166669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45947.835879166669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45947.835879166669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45947.835879166669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45947.835879166669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45947.835879166669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45947.835879166669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45947.835879166669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45947.835879166669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45947.835879166669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45947.835879166669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45947.835879166669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45947.835879166669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45947.835879166669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45947.835879166669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45947.835879166669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45947.835879166669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45947.835879166669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45947.835879166669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45947.835879166669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45947.835879166669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45947.835879166669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45947.835879166669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45947.835879166669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45947.835879166669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45947.835879166669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45947.835879166669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45947.835879166669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45947.835879166669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45947.835879166669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45947.835879166669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45947.835879166669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45947.835879166669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45947.835879166669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45947.835879166669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45947.835879166669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45947.835879166669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45947.835879166669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45947.835879166669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45947.835879166669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45947.835879166669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45947.835879166669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45947.835879166669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45947.835879166669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45947.835879166669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45947.835879166669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45947.835879166669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45947.835879166669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45947.835879166669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45947.835879166669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45947.835879166669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45947.835879166669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45947.835879166669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45947.835879166669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45947.835879166669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45947.835879166669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45947.835879166669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45947.835879166669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45947.835879166669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45947.835879166669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45947.835879166669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45947.835879166669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45947.835879166669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45947.835879166669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45947.835879166669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45947.835879166669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45947.835879166669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45947.835879166669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45947.835879166669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45947.835879166669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45947.835879166669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45947.835879166669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45947.835879166669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45947.835879166669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45947.835879166669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45947.835879166669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45947.835879166669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45947.835879166669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45947.835879166669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45947.835879166669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45947.835879166669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45947.835879166669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45947.835879166669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45947.835879166669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45947.835879166669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45947.835879166669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45947.835879166669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45947.835879166669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45947.835879166669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45947.835879166669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45947.835879166669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45947.835879166669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45947.835879166669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45947.835879166669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45947.835879166669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45947.835879166669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45947.835879166669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45947.835879166669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45947.835879166669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45947.835879166669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45947.835879166669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45947.835879166669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45947.835879166669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45947.835879166669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45947.835879166669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45947.835879166669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45947.835879166669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45947.835879166669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45947.835879166669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45947.835879166669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45947.835879166669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45947.835879166669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45947.835879166669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45947.835879166669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45947.835879166669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45947.835879166669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45947.835879166669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45947.835879166669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45947.835879166669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45947.835879166669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45947.835879166669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45947.835879166669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45947.835879166669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45947.835879166669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45947.835879166669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45947.835879166669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45947.835879166669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45947.835879166669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45947.835879166669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45947.835879166669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45947.835879166669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45947.835879166669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45947.835879166669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45947.835879166669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45947.835879166669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45947.835879166669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45947.835879166669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45947.835879166669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45947.835879166669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45947.835879166669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45947.835879166669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45947.835879166669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45947.835879166669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45947.835879166669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45947.835879166669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45947.835879166669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45947.835879166669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45947.835879166669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45947.835879166669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45947.835879166669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45947.835879166669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45947.835879166669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45947.835879166669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45947.835879166669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45947.835879166669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45947.835879166669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45947.835879166669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45947.835879166669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45947.835879166669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45947.835879166669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45947.835879166669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45947.835879166669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45947.835879166669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45947.835879166669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45947.835879166669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45947.835879166669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45947.835879166669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45947.835879166669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45947.835879166669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45947.835879166669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45947.835879166669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45947.835879166669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45947.835879166669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45947.835879166669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45947.835879166669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45947.835879166669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45947.835879166669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45947.835879166669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45947.835879166669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45947.835879166669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45947.835879166669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45947.835879166669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45947.835879166669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45947.835879166669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45947.835879166669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45947.835879166669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45947.835879166669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45947.835879166669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45947.835879166669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45947.835879166669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45947.835879166669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45947.835879166669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45947.835879166669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45947.835879166669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45947.835879166669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45947.835879166669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45947.835879166669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45947.835879166669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45947.835879166669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45947.835879166669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45947.835879166669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45947.835879166669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45947.835879166669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45947.835879166669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45947.835879166669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45947.835879166669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45947.835879166669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45947.835879166669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45947.835879166669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45947.835879166669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45947.835879166669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45947.835879166669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45947.835879166669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45947.835879166669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45947.835879166669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45947.835879166669</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45947.835879166669</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45947.835879166669</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45947.835879166669</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45947.835879166669</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45947.835879166669</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45947.835879166669</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45947.835879166669</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39069</v>
      </c>
      <c r="B2" s="146" t="s">
        <v>5398</v>
      </c>
      <c r="C2" s="145">
        <v>1</v>
      </c>
      <c r="D2" s="146" t="s">
        <v>34463</v>
      </c>
      <c r="E2" s="145" t="s">
        <v>39070</v>
      </c>
      <c r="F2" s="147">
        <v>45926.772847222222</v>
      </c>
      <c r="G2" s="148">
        <f ca="1">IFERROR(NOW()-F2,"-")</f>
        <v>21.063031944446266</v>
      </c>
      <c r="H2" s="149">
        <v>45927.449074074102</v>
      </c>
      <c r="I2" s="146" t="str">
        <f>IFERROR(VLOOKUP(D2,DB!A:F,6,0),"")</f>
        <v>SCECO</v>
      </c>
      <c r="J2" s="146" t="str">
        <f>IFERROR(VLOOKUP(D2,DB!A:G,7,0),"")</f>
        <v>Weak</v>
      </c>
      <c r="K2" s="145" t="s">
        <v>39071</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39072</v>
      </c>
      <c r="B3" s="146" t="str">
        <f>IFERROR(VLOOKUP(D3,DB!A:K,11,0),"")</f>
        <v>R6</v>
      </c>
      <c r="C3" s="145">
        <v>1</v>
      </c>
      <c r="D3" s="146" t="s">
        <v>34282</v>
      </c>
      <c r="E3" s="145" t="s">
        <v>38964</v>
      </c>
      <c r="F3" s="149">
        <v>45939.529062499998</v>
      </c>
      <c r="G3" s="148">
        <f ca="1">IFERROR(NOW()-F3,"-")</f>
        <v>8.3068166666707839</v>
      </c>
      <c r="H3" s="149">
        <v>45927.987534722219</v>
      </c>
      <c r="I3" s="146" t="str">
        <f>IFERROR(VLOOKUP(D3,DB!A:F,6,0),"")</f>
        <v>SCECO</v>
      </c>
      <c r="J3" s="146" t="str">
        <f>IFERROR(VLOOKUP(D3,DB!A:G,7,0),"")</f>
        <v>Vandalized</v>
      </c>
      <c r="K3" s="145" t="s">
        <v>39073</v>
      </c>
      <c r="L3" s="146" t="str">
        <f>IFERROR(VLOOKUP(D3,DB!A:I,9,0),"")</f>
        <v>Latis</v>
      </c>
    </row>
    <row r="4" spans="1:16383" ht="31.5" customHeight="1">
      <c r="A4" s="107"/>
      <c r="B4" s="106" t="str">
        <f>IFERROR(VLOOKUP(D4,DB!A:K,11,0),"")</f>
        <v/>
      </c>
      <c r="C4" s="108"/>
      <c r="D4" s="106"/>
      <c r="E4" s="109"/>
      <c r="F4" s="110"/>
      <c r="G4" s="78">
        <f ca="1">IFERROR(NOW()-F4,"-")</f>
        <v>45947.835879166669</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45947.835879166669</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45947.835879166669</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45947.835879166669</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45947.835879166669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45947.835879166669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45947.835879166669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45947.835879166669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45947.835879166669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45947.835879166669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45947.835879166669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45947.835879166669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45947.835879166669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45947.835879166669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45947.835879166669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45947.835879166669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45947.835879166669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45947.835879166669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45947.835879166669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45947.835879166669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45947.835879166669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45947.835879166669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45947.835879166669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45947.835879166669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45947.835879166669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45947.835879166669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45947.835879166669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45947.835879166669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45947.835879166669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45947.835879166669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45947.835879166669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45947.835879166669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45947.835879166669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45947.835879166669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45947.835879166669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45947.835879166669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45947.835879166669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45947.835879166669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45947.835879166669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45947.835879166669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45947.835879166669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45947.835879166669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45947.835879166669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45947.835879166669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45947.835879166669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45947.835879166669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45947.835879166669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45947.835879166669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45947.835879166669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45947.835879166669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45947.835879166669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45947.835879166669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45947.835879166669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45947.835879166669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45947.835879166669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45947.835879166669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45947.835879166669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45947.835879166669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45947.835879166669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45947.835879166669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45947.835879166669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45947.835879166669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45947.835879166669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45947.835879166669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45947.835879166669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45947.835879166669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45947.835879166669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45947.835879166669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45947.835879166669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45947.835879166669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45947.835879166669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45947.835879166669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45947.835879166669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45947.835879166669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45947.835879166669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45947.835879166669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45947.835879166669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45947.835879166669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45947.835879166669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45947.835879166669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45947.835879166669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45947.835879166669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45947.835879166669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45947.835879166669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45947.835879166669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45947.835879166669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45947.835879166669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45947.835879166669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45947.835879166669</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45947.835879166669</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45947.835879166669</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45947.835879166669</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45947.835879166669</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45947.835879166669</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45947.835879166669</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45947.835879166669</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2025-10-17T17:03:54Z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