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04" documentId="13_ncr:1_{F6CB121F-512D-4AA6-A0C1-0FB36C537598}" xr6:coauthVersionLast="47" xr6:coauthVersionMax="47" xr10:uidLastSave="{820EFCA2-C9CF-4D9A-973A-891372AF4445}"/>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<sst xmlns="http://schemas.openxmlformats.org/spreadsheetml/2006/main" count="178582" uniqueCount="39074">
  <si>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</si>
  <si>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</si>
  <si>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</si>
  <si>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</si>
  <si>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</si>
  <si>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</si>
  <si>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</si>
  <si>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</si>
  <si>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</si>
  <si>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</si>
  <si>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</si>
  <si>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</si>
  <si>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</si>
  <si>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</si>
  <si>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</si>
  <si>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</si>
  <si>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</si>
  <si>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</si>
  <si>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</si>
  <si>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</si>
  <si>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</si>
  <si>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</si>
  <si>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</si>
  <si>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</si>
  <si>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</si>
  <si>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</si>
  <si>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</si>
  <si>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</si>
  <si>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</si>
  <si>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</si>
  <si>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</si>
  <si>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</si>
  <si>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</si>
  <si>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</si>
  <si>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</si>
  <si>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</si>
  <si>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</si>
  <si>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</si>
  <si>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</si>
  <si>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</si>
  <si>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</si>
  <si>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</si>
  <si>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</si>
  <si>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</si>
  <si>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</si>
  <si>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</si>
  <si>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</si>
  <si>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</si>
  <si>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</si>
  <si>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</si>
  <si>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</si>
  <si>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</si>
  <si>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</si>
  <si>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</si>
  <si>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</si>
  <si>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</si>
  <si>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</si>
  <si>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</si>
  <si>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</si>
  <si>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</si>
  <si>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</si>
  <si>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</si>
  <si>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</si>
  <si>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</si>
  <si>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</si>
  <si>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</si>
  <si>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</si>
  <si>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</si>
  <si>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</si>
  <si>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</si>
  <si>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</si>
  <si>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</si>
  <si>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</si>
  <si>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</si>
  <si>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</si>
  <si>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</si>
  <si>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</si>
  <si>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</si>
  <si>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</si>
  <si>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</si>
  <si>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</si>
  <si>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</si>
  <si>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</si>
  <si>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</si>
  <si>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</si>
  <si>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</si>
  <si>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</si>
  <si>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</si>
  <si>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</si>
  <si>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</si>
  <si>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</si>
  <si>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</si>
  <si>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</si>
  <si>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</si>
  <si>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</si>
  <si>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</si>
  <si>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</si>
  <si>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</si>
  <si>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</si>
  <si>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</si>
  <si>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</si>
  <si>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</si>
  <si>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</si>
  <si>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</si>
  <si>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</si>
  <si>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</si>
  <si>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</si>
  <si>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</si>
  <si>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</si>
  <si>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</si>
  <si>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</si>
  <si>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</si>
  <si>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</si>
  <si>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</si>
  <si>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</si>
  <si>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</si>
  <si>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</si>
  <si>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</si>
  <si>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</si>
  <si>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</si>
  <si>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</si>
  <si>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</si>
  <si>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</si>
  <si>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</si>
  <si>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</si>
  <si>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</si>
  <si>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</si>
  <si>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</si>
  <si>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</si>
  <si>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</si>
  <si>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</si>
  <si>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</si>
  <si>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</si>
  <si>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</si>
  <si>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</si>
  <si>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</si>
  <si>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</si>
  <si>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</si>
  <si>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</si>
  <si>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</si>
  <si>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</si>
  <si>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</si>
  <si>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</si>
  <si>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</si>
  <si>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</si>
  <si>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</si>
  <si>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</si>
  <si>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</si>
  <si>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</si>
  <si>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</si>
  <si>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</si>
  <si>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</si>
  <si>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</si>
  <si>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</si>
  <si>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</si>
  <si>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</si>
  <si>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</si>
  <si>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</si>
  <si>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</si>
  <si>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</si>
  <si>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</si>
  <si>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</si>
  <si>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</si>
  <si>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</si>
  <si>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</si>
  <si>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</si>
  <si>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</si>
  <si>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</si>
  <si>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</si>
  <si>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</si>
  <si>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</si>
  <si>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</si>
  <si>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</si>
  <si>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</si>
  <si>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</si>
  <si>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</si>
  <si>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</si>
  <si>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</si>
  <si>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</si>
  <si>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</si>
  <si>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</si>
  <si>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</si>
  <si>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</si>
  <si>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</si>
  <si>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</si>
  <si>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</si>
  <si>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</si>
  <si>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</si>
  <si>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</si>
  <si>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</si>
  <si>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</si>
  <si>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</si>
  <si>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</si>
  <si>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</si>
  <si>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</si>
  <si>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</si>
  <si>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</si>
  <si>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</si>
  <si>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</si>
  <si>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</si>
  <si>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</si>
  <si>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</si>
  <si>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</si>
  <si>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</si>
  <si>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</si>
  <si>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</si>
  <si>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</si>
  <si>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</si>
  <si>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</si>
  <si>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</si>
  <si>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</si>
  <si>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</si>
  <si>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</si>
  <si>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</si>
  <si>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</si>
  <si>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</si>
  <si>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</si>
  <si>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</si>
  <si>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</si>
  <si>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</si>
  <si>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</si>
  <si>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</si>
  <si>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</si>
  <si>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</si>
  <si>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</si>
  <si>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</si>
  <si>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</si>
  <si>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</si>
  <si>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</si>
  <si>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</si>
  <si>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</si>
  <si>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</si>
  <si>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</si>
  <si>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</si>
  <si>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</si>
  <si>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</si>
  <si>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</si>
  <si>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</si>
  <si>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</si>
  <si>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</si>
  <si>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</si>
  <si>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</si>
  <si>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</si>
  <si>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</si>
  <si>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</si>
  <si>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</si>
  <si>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</si>
  <si>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</si>
  <si>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</si>
  <si>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</si>
  <si>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</si>
  <si>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</si>
  <si>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</si>
  <si>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</si>
  <si>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</si>
  <si>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</si>
  <si>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</si>
  <si>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</si>
  <si>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</si>
  <si>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</si>
  <si>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</si>
  <si>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</si>
  <si>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</si>
  <si>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</si>
  <si>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</si>
  <si>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</si>
  <si>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</si>
  <si>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</si>
  <si>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</si>
  <si>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</si>
  <si>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</si>
  <si>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</si>
  <si>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</si>
  <si>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</si>
  <si>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</si>
  <si>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</si>
  <si>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</si>
  <si>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</si>
  <si>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</si>
  <si>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</si>
  <si>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</si>
  <si>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</si>
  <si>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</si>
  <si>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</si>
  <si>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</si>
  <si>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</si>
  <si>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</si>
  <si>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</si>
  <si>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</si>
  <si>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</si>
  <si>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</si>
  <si>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</si>
  <si>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</si>
  <si>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</si>
  <si>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</si>
  <si>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</si>
  <si>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</si>
  <si>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</si>
  <si>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</si>
  <si>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</si>
  <si>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</si>
  <si>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</si>
  <si>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</si>
  <si>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</si>
  <si>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</si>
  <si>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</si>
  <si>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</si>
  <si>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</si>
  <si>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</si>
  <si>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</si>
  <si>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</si>
  <si>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</si>
  <si>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</si>
  <si>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</si>
  <si>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</si>
  <si>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</si>
  <si>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</si>
  <si>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</si>
  <si>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</si>
  <si>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</si>
  <si>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</si>
  <si>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</si>
  <si>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</si>
  <si>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</si>
  <si>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</si>
  <si>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</si>
  <si>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</si>
  <si>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</si>
  <si>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</si>
  <si>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</si>
  <si>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</si>
  <si>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</si>
  <si>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</si>
  <si>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</si>
  <si>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</si>
  <si>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</si>
  <si>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</si>
  <si>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</si>
  <si>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</si>
  <si>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</si>
  <si>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</si>
  <si>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</si>
  <si>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</si>
  <si>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</si>
  <si>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</si>
  <si>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</si>
  <si>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</si>
  <si>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</si>
  <si>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</si>
  <si>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</si>
  <si>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</si>
  <si>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</si>
  <si>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</si>
  <si>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</si>
  <si>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</si>
  <si>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</si>
  <si>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</si>
  <si>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</si>
  <si>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</si>
  <si>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</si>
  <si>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</si>
  <si>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</si>
  <si>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</si>
  <si>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</si>
  <si>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</si>
  <si>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</si>
  <si>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</si>
  <si>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</si>
  <si>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</si>
  <si>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</si>
  <si>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</si>
  <si>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</si>
  <si>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</si>
  <si>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</si>
  <si>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</si>
  <si>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</si>
  <si>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</si>
  <si>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</si>
  <si>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</si>
  <si>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</si>
  <si>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</si>
  <si>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</si>
  <si>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</si>
  <si>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</si>
  <si>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</si>
  <si>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</si>
  <si>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</si>
  <si>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</si>
  <si>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</si>
  <si>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</si>
  <si>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</si>
  <si>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</si>
  <si>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</si>
  <si>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</si>
  <si>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</si>
  <si>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</si>
  <si>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</si>
  <si>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</si>
  <si>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</si>
  <si>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</si>
  <si>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</si>
  <si>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</si>
  <si>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</si>
  <si>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</si>
  <si>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</si>
  <si>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</si>
  <si>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</si>
  <si>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</si>
  <si>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</si>
  <si>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</si>
  <si>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</si>
  <si>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</si>
  <si>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</si>
  <si>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</si>
  <si>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</si>
  <si>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</si>
  <si>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</si>
  <si>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</si>
  <si>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</si>
  <si>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</si>
  <si>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</si>
  <si>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</si>
  <si>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</si>
  <si>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</si>
  <si>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</si>
  <si>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</si>
  <si>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</si>
  <si>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</si>
  <si>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</si>
  <si>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</si>
  <si>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</si>
  <si>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</si>
  <si>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</si>
  <si>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</si>
  <si>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</si>
  <si>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</si>
  <si>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</si>
  <si>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</si>
  <si>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</si>
  <si>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</si>
  <si>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</si>
  <si>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</si>
  <si>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</si>
  <si>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</si>
  <si>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</si>
  <si>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</si>
  <si>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</si>
  <si>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</si>
  <si>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</si>
  <si>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</si>
  <si>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</si>
  <si>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</si>
  <si>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</si>
  <si>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</si>
  <si>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</si>
  <si>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</si>
  <si>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</si>
  <si>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</si>
  <si>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</si>
  <si>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</si>
  <si>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</si>
  <si>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</si>
  <si>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</si>
  <si>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</si>
  <si>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</si>
  <si>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</si>
  <si>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</si>
  <si>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</si>
  <si>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</si>
  <si>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</si>
  <si>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</si>
  <si>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</si>
  <si>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</si>
  <si>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</si>
  <si>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</si>
  <si>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</si>
  <si>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</si>
  <si>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</si>
  <si>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</si>
  <si>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</si>
  <si>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</si>
  <si>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</si>
  <si>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</si>
  <si>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</si>
  <si>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</si>
  <si>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</si>
  <si>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</si>
  <si>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</si>
  <si>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</si>
  <si>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</si>
  <si>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</si>
  <si>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</si>
  <si>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</si>
  <si>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</si>
  <si>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</si>
  <si>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</si>
  <si>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</si>
  <si>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</si>
  <si>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</si>
  <si>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</si>
  <si>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</si>
  <si>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</si>
  <si>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</si>
  <si>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</si>
  <si>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</si>
  <si>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</si>
  <si>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</si>
  <si>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</si>
  <si>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</si>
  <si>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</si>
  <si>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</si>
  <si>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</si>
  <si>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</si>
  <si>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</si>
  <si>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</si>
  <si>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</si>
  <si>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</si>
  <si>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</si>
  <si>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</si>
  <si>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</si>
  <si>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</si>
  <si>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</si>
  <si>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</si>
  <si>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</si>
  <si>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</si>
  <si>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</si>
  <si>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</si>
  <si>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</si>
  <si>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</si>
  <si>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</si>
  <si>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</si>
  <si>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</si>
  <si>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</si>
  <si>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</si>
  <si>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</si>
  <si>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</si>
  <si>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</si>
  <si>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</si>
  <si>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</si>
  <si>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</si>
  <si>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</si>
  <si>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</si>
  <si>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</si>
  <si>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</si>
  <si>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</si>
  <si>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</si>
  <si>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</si>
  <si>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</si>
  <si>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</si>
  <si>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</si>
  <si>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</si>
  <si>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</si>
  <si>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</si>
  <si>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</si>
  <si>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</si>
  <si>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</si>
  <si>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</si>
  <si>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</si>
  <si>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</si>
  <si>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</si>
  <si>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</si>
  <si>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</si>
  <si>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</si>
  <si>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</si>
  <si>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</si>
  <si>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</si>
  <si>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</si>
  <si>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</si>
  <si>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</si>
  <si>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</si>
  <si>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</si>
  <si>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</si>
  <si>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</si>
  <si>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</si>
  <si>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</si>
  <si>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</si>
  <si>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</si>
  <si>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</si>
  <si>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</si>
  <si>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</si>
  <si>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</si>
  <si>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</si>
  <si>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</si>
  <si>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</si>
  <si>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</si>
  <si>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</si>
  <si>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</si>
  <si>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</si>
  <si>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</si>
  <si>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</si>
  <si>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</si>
  <si>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</si>
  <si>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</si>
  <si>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</si>
  <si>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</si>
  <si>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</si>
  <si>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</si>
  <si>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</si>
  <si>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</si>
  <si>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</si>
  <si>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</si>
  <si>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</si>
  <si>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</si>
  <si>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</si>
  <si>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</si>
  <si>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</si>
  <si>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</si>
  <si>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</si>
  <si>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</si>
  <si>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</si>
  <si>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</si>
  <si>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</si>
  <si>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</si>
  <si>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</si>
  <si>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</si>
  <si>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</si>
  <si>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</si>
  <si>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</si>
  <si>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</si>
  <si>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</si>
  <si>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</si>
  <si>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</si>
  <si>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</si>
  <si>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</si>
  <si>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</si>
  <si>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</si>
  <si>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</si>
  <si>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</si>
  <si>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</si>
  <si>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</si>
  <si>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</si>
  <si>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</si>
  <si>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</si>
  <si>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</si>
  <si>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</si>
  <si>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</si>
  <si>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</si>
  <si>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</si>
  <si>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</si>
  <si>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</si>
  <si>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</si>
  <si>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</si>
  <si>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</si>
  <si>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</si>
  <si>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</si>
  <si>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</si>
  <si>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</si>
  <si>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</si>
  <si>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</si>
  <si>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</si>
  <si>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</si>
  <si>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</si>
  <si>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</si>
  <si>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</si>
  <si>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</si>
  <si>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</si>
  <si>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</si>
  <si>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</si>
  <si>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</si>
  <si>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</si>
  <si>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</si>
  <si>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</si>
  <si>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</si>
  <si>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</si>
  <si>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</si>
  <si>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</si>
  <si>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</si>
  <si>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</si>
  <si>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</si>
  <si>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</si>
  <si>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</si>
  <si>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</si>
  <si>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</si>
  <si>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</si>
  <si>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</si>
  <si>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</si>
  <si>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</si>
  <si>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</si>
  <si>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</si>
  <si>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</si>
  <si>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</si>
  <si>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</si>
  <si>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</si>
  <si>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</si>
  <si>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</si>
  <si>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</si>
  <si>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</si>
  <si>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</si>
  <si>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</si>
  <si>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</si>
  <si>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</si>
  <si>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</si>
  <si>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</si>
  <si>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</si>
  <si>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</si>
  <si>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</si>
  <si>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</si>
  <si>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</si>
  <si>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</si>
  <si>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</si>
  <si>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</si>
  <si>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</si>
  <si>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</si>
  <si>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</si>
  <si>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</si>
  <si>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</si>
  <si>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</si>
  <si>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</si>
  <si>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</si>
  <si>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</si>
  <si>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</si>
  <si>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</si>
  <si>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</si>
  <si>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</si>
  <si>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</si>
  <si>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</si>
  <si>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</si>
  <si>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</si>
  <si>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</si>
  <si>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</si>
  <si>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</si>
  <si>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</si>
  <si>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</si>
  <si>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</si>
  <si>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</si>
  <si>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</si>
  <si>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</si>
  <si>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</si>
  <si>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</si>
  <si>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</si>
  <si>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</si>
  <si>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</si>
  <si>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</si>
  <si>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</si>
  <si>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</si>
  <si>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</si>
  <si>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</si>
  <si>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</si>
  <si>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</si>
  <si>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</si>
  <si>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</si>
  <si>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</si>
  <si>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</si>
  <si>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</si>
  <si>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</si>
  <si>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</si>
  <si>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</si>
  <si>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</si>
  <si>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</si>
  <si>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</si>
  <si>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</si>
  <si>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</si>
  <si>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</si>
  <si>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</si>
  <si>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</si>
  <si>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</si>
  <si>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</si>
  <si>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</si>
  <si>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</si>
  <si>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</si>
  <si>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</si>
  <si>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</si>
  <si>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</si>
  <si>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</si>
  <si>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</si>
  <si>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</si>
  <si>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</si>
  <si>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</si>
  <si>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</si>
  <si>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</si>
  <si>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</si>
  <si>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</si>
  <si>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</si>
  <si>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</si>
  <si>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</si>
  <si>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</si>
  <si>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</si>
  <si>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</si>
  <si>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</si>
  <si>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</si>
  <si>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</si>
  <si>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</si>
  <si>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</si>
  <si>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</si>
  <si>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</si>
  <si>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</si>
  <si>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</si>
  <si>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</si>
  <si>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</si>
  <si>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</si>
  <si>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</si>
  <si>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</si>
  <si>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</si>
  <si>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</si>
  <si>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</si>
  <si>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</si>
  <si>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</si>
  <si>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</si>
  <si>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</si>
  <si>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</si>
  <si>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</si>
  <si>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</si>
  <si>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</si>
  <si>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</si>
  <si>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</si>
  <si>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</si>
  <si>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</si>
  <si>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</si>
  <si>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</si>
  <si>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</si>
  <si>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</si>
  <si>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</si>
  <si>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</si>
  <si>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</si>
  <si>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</si>
  <si>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</si>
  <si>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</si>
  <si>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</si>
  <si>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</si>
  <si>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</si>
  <si>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</si>
  <si>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</si>
  <si>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</si>
  <si>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</si>
  <si>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</si>
  <si>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</si>
  <si>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</si>
  <si>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</si>
  <si>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</si>
  <si>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</si>
  <si>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</si>
  <si>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</si>
  <si>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</si>
  <si>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</si>
  <si>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</si>
  <si>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</si>
  <si>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</si>
  <si>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</si>
  <si>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</si>
  <si>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</si>
  <si>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</si>
  <si>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</si>
  <si>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</si>
  <si>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</si>
  <si>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</si>
  <si>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</si>
  <si>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</si>
  <si>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</si>
  <si>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</si>
  <si>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</si>
  <si>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</si>
  <si>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</si>
  <si>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</si>
  <si>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</si>
  <si>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</si>
  <si>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</si>
  <si>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</si>
  <si>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</si>
  <si>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</si>
  <si>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</si>
  <si>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</si>
  <si>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</si>
  <si>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</si>
  <si>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</si>
  <si>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</si>
  <si>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</si>
  <si>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</si>
  <si>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</si>
  <si>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</si>
  <si>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</si>
  <si>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</si>
  <si>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</si>
  <si>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</si>
  <si>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</si>
  <si>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</si>
  <si>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</si>
  <si>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</si>
  <si>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</si>
  <si>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</si>
  <si>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</si>
  <si>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</si>
  <si>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</si>
  <si>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</si>
  <si>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</si>
  <si>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</si>
  <si>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</si>
  <si>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</si>
  <si>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</si>
  <si>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</si>
  <si>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</si>
  <si>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</si>
  <si>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</si>
  <si>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</si>
  <si>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</si>
  <si>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</si>
  <si>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</si>
  <si>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</si>
  <si>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</si>
  <si>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</si>
  <si>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</si>
  <si>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</si>
  <si>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</si>
  <si>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</si>
  <si>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</si>
  <si>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</si>
  <si>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</si>
  <si>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</si>
  <si>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</si>
  <si>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</si>
  <si>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</si>
  <si>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</si>
  <si>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</si>
  <si>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</si>
  <si>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</si>
  <si>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</si>
  <si>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</si>
  <si>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</si>
  <si>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</si>
  <si>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</si>
  <si>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</si>
  <si>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</si>
  <si>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</si>
  <si>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</si>
  <si>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</si>
  <si>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</si>
  <si>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</si>
  <si>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</si>
  <si>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</si>
  <si>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</si>
  <si>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</si>
  <si>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</si>
  <si>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</si>
  <si>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</si>
  <si>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</si>
  <si>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</si>
  <si>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</si>
  <si>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</si>
  <si>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</si>
  <si>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</si>
  <si>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</si>
  <si>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</si>
  <si>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</si>
  <si>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</si>
  <si>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</si>
  <si>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</si>
  <si>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</si>
  <si>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</si>
  <si>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</si>
  <si>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</si>
  <si>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</si>
  <si>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</si>
  <si>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</si>
  <si>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</si>
  <si>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</si>
  <si>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</si>
  <si>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</si>
  <si>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</si>
  <si>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</si>
  <si>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</si>
  <si>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</si>
  <si>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</si>
  <si>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</si>
  <si>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</si>
  <si>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</si>
  <si>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</si>
  <si>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</si>
  <si>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</si>
  <si>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</si>
  <si>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</si>
  <si>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</si>
  <si>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</si>
  <si>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</si>
  <si>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</si>
  <si>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</si>
  <si>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</si>
  <si>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</si>
  <si>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</si>
  <si>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</si>
  <si>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</si>
  <si>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</si>
  <si>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</si>
  <si>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</si>
  <si>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</si>
  <si>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</si>
  <si>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</si>
  <si>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</si>
  <si>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</si>
  <si>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</si>
  <si>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</si>
  <si>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</si>
  <si>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</si>
  <si>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</si>
  <si>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</si>
  <si>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</si>
  <si>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</si>
  <si>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</si>
  <si>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</si>
  <si>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</si>
  <si>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</si>
  <si>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</si>
  <si>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</si>
  <si>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</si>
  <si>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</si>
  <si>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</si>
  <si>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</si>
  <si>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</si>
  <si>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</si>
  <si>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</si>
  <si>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</si>
  <si>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</si>
  <si>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</si>
  <si>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</si>
  <si>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</si>
  <si>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</si>
  <si>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</si>
  <si>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</si>
  <si>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</si>
  <si>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</si>
  <si>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</si>
  <si>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</si>
  <si>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</si>
  <si>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</si>
  <si>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</si>
  <si>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</si>
  <si>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</si>
  <si>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</si>
  <si>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</si>
  <si>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</si>
  <si>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</si>
  <si>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</si>
  <si>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</si>
  <si>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</si>
  <si>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</si>
  <si>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</si>
  <si>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</si>
  <si>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</si>
  <si>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</si>
  <si>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</si>
  <si>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</si>
  <si>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</si>
  <si>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</si>
  <si>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</si>
  <si>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</si>
  <si>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</si>
  <si>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</si>
  <si>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</si>
  <si>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</si>
  <si>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</si>
  <si>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</si>
  <si>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</si>
  <si>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</si>
  <si>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</si>
  <si>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</si>
  <si>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</si>
  <si>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</si>
  <si>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</si>
  <si>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</si>
  <si>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</si>
  <si>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</si>
  <si>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</si>
  <si>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</si>
  <si>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</si>
  <si>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</si>
  <si>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</si>
  <si>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</si>
  <si>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</si>
  <si>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</si>
  <si>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</si>
  <si>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</si>
  <si>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</si>
  <si>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</si>
  <si>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</si>
  <si>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</si>
  <si>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</si>
  <si>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</si>
  <si>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</si>
  <si>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</si>
  <si>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</si>
  <si>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</si>
  <si>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</si>
  <si>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</si>
  <si>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</si>
  <si>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</si>
  <si>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</si>
  <si>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</si>
  <si>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</si>
  <si>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</si>
  <si>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</si>
  <si>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</si>
  <si>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</si>
  <si>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</si>
  <si>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</si>
  <si>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</si>
  <si>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</si>
  <si>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</si>
  <si>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</si>
  <si>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</si>
  <si>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</si>
  <si>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</si>
  <si>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</si>
  <si>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</si>
  <si>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</si>
  <si>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</si>
  <si>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</si>
  <si>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</si>
  <si>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</si>
  <si>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</si>
  <si>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</si>
  <si>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</si>
  <si>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</si>
  <si>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</si>
  <si>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</si>
  <si>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</si>
  <si>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</si>
  <si>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</si>
  <si>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</si>
  <si>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</si>
  <si>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</si>
  <si>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</si>
  <si>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</si>
  <si>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</si>
  <si>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</si>
  <si>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</si>
  <si>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</si>
  <si>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</si>
  <si>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</si>
  <si>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</si>
  <si>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</si>
  <si>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</si>
  <si>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</si>
  <si>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</si>
  <si>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</si>
  <si>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</si>
  <si>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</si>
  <si>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</si>
  <si>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</si>
  <si>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</si>
  <si>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</si>
  <si>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</si>
  <si>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</si>
  <si>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</si>
  <si>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</si>
  <si>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</si>
  <si>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</si>
  <si>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</si>
  <si>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</si>
  <si>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</si>
  <si>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</si>
  <si>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</si>
  <si>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</si>
  <si>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</si>
  <si>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</si>
  <si>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</si>
  <si>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</si>
  <si>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</si>
  <si>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</si>
  <si>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</si>
  <si>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</si>
  <si>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</si>
  <si>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</si>
  <si>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</si>
  <si>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</si>
  <si>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</si>
  <si>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</si>
  <si>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</si>
  <si>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</si>
  <si>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</si>
  <si>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</si>
  <si>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</si>
  <si>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</si>
  <si>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</si>
  <si>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</si>
  <si>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</si>
  <si>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</si>
  <si>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</si>
  <si>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</si>
  <si>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</si>
  <si>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</si>
  <si>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</si>
  <si>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</si>
  <si>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</si>
  <si>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</si>
  <si>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</si>
  <si>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</si>
  <si>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</si>
  <si>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</si>
  <si>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</si>
  <si>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</si>
  <si>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</si>
  <si>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</si>
  <si>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</si>
  <si>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</si>
  <si>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</si>
  <si>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</si>
  <si>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</si>
  <si>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</si>
  <si>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</si>
  <si>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</si>
  <si>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</si>
  <si>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</si>
  <si>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</si>
  <si>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</si>
  <si>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</si>
  <si>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</si>
  <si>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</si>
  <si>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</si>
  <si>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</si>
  <si>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</si>
  <si>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</si>
  <si>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</si>
  <si>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</si>
  <si>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</si>
  <si>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</si>
  <si>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</si>
  <si>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</si>
  <si>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</si>
  <si>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</si>
  <si>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</si>
  <si>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</si>
  <si>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</si>
  <si>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</si>
  <si>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</si>
  <si>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</si>
  <si>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</si>
  <si>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</si>
  <si>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</si>
  <si>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</si>
  <si>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</si>
  <si>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</si>
  <si>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</si>
  <si>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</si>
  <si>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</si>
  <si>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</si>
  <si>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</si>
  <si>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</si>
  <si>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</si>
  <si>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</si>
  <si>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</si>
  <si>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</si>
  <si>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</si>
  <si>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</si>
  <si>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</si>
  <si>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</si>
  <si>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</si>
  <si>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</si>
  <si>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</si>
  <si>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</si>
  <si>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</si>
  <si>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</si>
  <si>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</si>
  <si>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</si>
  <si>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</si>
  <si>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</si>
  <si>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</si>
  <si>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</si>
  <si>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</si>
  <si>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</si>
  <si>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</si>
  <si>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</si>
  <si>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</si>
  <si>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</si>
  <si>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</si>
  <si>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</si>
  <si>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</si>
  <si>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</si>
  <si>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</si>
  <si>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</si>
  <si>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</si>
  <si>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</si>
  <si>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</si>
  <si>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</si>
  <si>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</si>
  <si>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</si>
  <si>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</si>
  <si>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</si>
  <si>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</si>
  <si>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</si>
  <si>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</si>
  <si>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</si>
  <si>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</si>
  <si>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</si>
  <si>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</si>
  <si>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</si>
  <si>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</si>
  <si>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</si>
  <si>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</si>
  <si>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</si>
  <si>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</si>
  <si>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</si>
  <si>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</si>
  <si>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</si>
  <si>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</si>
  <si>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</si>
  <si>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</si>
  <si>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</si>
  <si>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</si>
  <si>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</si>
  <si>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</si>
  <si>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</si>
  <si>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</si>
  <si>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</si>
  <si>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</si>
  <si>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</si>
  <si>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</si>
  <si>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</si>
  <si>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</si>
  <si>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</si>
  <si>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</si>
  <si>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</si>
  <si>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</si>
  <si>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</si>
  <si>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</si>
  <si>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</si>
  <si>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</si>
  <si>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</si>
  <si>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</si>
  <si>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</si>
  <si>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</si>
  <si>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</si>
  <si>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</si>
  <si>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</si>
  <si>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</si>
  <si>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</si>
  <si>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</si>
  <si>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</si>
  <si>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</si>
  <si>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</si>
  <si>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</si>
  <si>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</si>
  <si>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</si>
  <si>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</si>
  <si>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</si>
  <si>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</si>
  <si>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</si>
  <si>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</si>
  <si>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</si>
  <si>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</si>
  <si>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</si>
  <si>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</si>
  <si>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</si>
  <si>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</si>
  <si>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</si>
  <si>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</si>
  <si>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</si>
  <si>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</si>
  <si>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</si>
  <si>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</si>
  <si>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</si>
  <si>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</si>
  <si>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</si>
  <si>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</si>
  <si>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</si>
  <si>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</si>
  <si>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</si>
  <si>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</si>
  <si>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</si>
  <si>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</si>
  <si>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</si>
  <si>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</si>
  <si>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</si>
  <si>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</si>
  <si>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</si>
  <si>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</si>
  <si>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</si>
  <si>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</si>
  <si>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</si>
  <si>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</si>
  <si>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</si>
  <si>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</si>
  <si>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</si>
  <si>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</si>
  <si>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</si>
  <si>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</si>
  <si>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</si>
  <si>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</si>
  <si>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</si>
  <si>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</si>
  <si>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</si>
  <si>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</si>
  <si>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</si>
  <si>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</si>
  <si>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</si>
  <si>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</si>
  <si>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</si>
  <si>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</si>
  <si>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</si>
  <si>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</si>
  <si>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</si>
  <si>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</si>
  <si>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</si>
  <si>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</si>
  <si>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</si>
  <si>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</si>
  <si>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</si>
  <si>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</si>
  <si>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</si>
  <si>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</si>
  <si>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</si>
  <si>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</si>
  <si>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</si>
  <si>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</si>
  <si>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</si>
  <si>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</si>
  <si>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</si>
  <si>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</si>
  <si>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</si>
  <si>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</si>
  <si>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</si>
  <si>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</si>
  <si>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</si>
  <si>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</si>
  <si>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</si>
  <si>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</si>
  <si>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</si>
  <si>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</si>
  <si>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</si>
  <si>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</si>
  <si>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</si>
  <si>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</si>
  <si>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</si>
  <si>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</si>
  <si>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</si>
  <si>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</si>
  <si>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</si>
  <si>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</si>
  <si>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</si>
  <si>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</si>
  <si>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</si>
  <si>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</si>
  <si>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</si>
  <si>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</si>
  <si>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</si>
  <si>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</si>
  <si>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</si>
  <si>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</si>
  <si>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</si>
  <si>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</si>
  <si>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</si>
  <si>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</si>
  <si>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</si>
  <si>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</si>
  <si>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</si>
  <si>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</si>
  <si>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</si>
  <si>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</si>
  <si>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</si>
  <si>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</si>
  <si>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</si>
  <si>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</si>
  <si>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</si>
  <si>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</si>
  <si>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</si>
  <si>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</si>
  <si>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</si>
  <si>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</si>
  <si>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</si>
  <si>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</si>
  <si>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</si>
  <si>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</si>
  <si>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</si>
  <si>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</si>
  <si>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</si>
  <si>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</si>
  <si>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</si>
  <si>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</si>
  <si>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</si>
  <si>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</si>
  <si>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</si>
  <si>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</si>
  <si>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</si>
  <si>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</si>
  <si>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</si>
  <si>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</si>
  <si>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</si>
  <si>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</si>
  <si>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</si>
  <si>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</si>
  <si>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</si>
  <si>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</si>
  <si>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</si>
  <si>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</si>
  <si>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</si>
  <si>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</si>
  <si>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</si>
  <si>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</si>
  <si>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</si>
  <si>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</si>
  <si>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</si>
  <si>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</si>
  <si>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</si>
  <si>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</si>
  <si>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</si>
  <si>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</si>
  <si>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</si>
  <si>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</si>
  <si>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</si>
  <si>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</si>
  <si>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</si>
  <si>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</si>
  <si>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</si>
  <si>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</si>
  <si>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</si>
  <si>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</si>
  <si>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</si>
  <si>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</si>
  <si>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</si>
  <si>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</si>
  <si>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</si>
  <si>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</si>
  <si>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</si>
  <si>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</si>
  <si>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</si>
  <si>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</si>
  <si>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</si>
  <si>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</si>
  <si>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</si>
  <si>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</si>
  <si>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</si>
  <si>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</si>
  <si>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</si>
  <si>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</si>
  <si>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</si>
  <si>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</si>
  <si>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</si>
  <si>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</si>
  <si>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</si>
  <si>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</si>
  <si>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</si>
  <si>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</si>
  <si>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</si>
  <si>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</si>
  <si>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</si>
  <si>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</si>
  <si>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</si>
  <si>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</si>
  <si>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</si>
  <si>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</si>
  <si>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</si>
  <si>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</si>
  <si>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</si>
  <si>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</si>
  <si>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</si>
  <si>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</si>
  <si>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</si>
  <si>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</si>
  <si>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</si>
  <si>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</si>
  <si>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</si>
  <si>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</si>
  <si>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</si>
  <si>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</si>
  <si>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</si>
  <si>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</si>
  <si>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</si>
  <si>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</si>
  <si>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</si>
  <si>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</si>
  <si>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</si>
  <si>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</si>
  <si>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</si>
  <si>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</si>
  <si>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</si>
  <si>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</si>
  <si>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</si>
  <si>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</si>
  <si>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</si>
  <si>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</si>
  <si>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</si>
  <si>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</si>
  <si>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</si>
  <si>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</si>
  <si>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</si>
  <si>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</si>
  <si>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</si>
  <si>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</si>
  <si>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</si>
  <si>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</si>
  <si>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</si>
  <si>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</si>
  <si>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</si>
  <si>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</si>
  <si>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</si>
  <si>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</si>
  <si>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</si>
  <si>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</si>
  <si>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</si>
  <si>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</si>
  <si>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</si>
  <si>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</si>
  <si>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</si>
  <si>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</si>
  <si>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</si>
  <si>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</si>
  <si>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</si>
  <si>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</si>
  <si>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</si>
  <si>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</si>
  <si>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</si>
  <si>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</si>
  <si>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</si>
  <si>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</si>
  <si>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</si>
  <si>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</si>
  <si>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</si>
  <si>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</si>
  <si>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</si>
  <si>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</si>
  <si>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</si>
  <si>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</si>
  <si>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</si>
  <si>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</si>
  <si>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</si>
  <si>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</si>
  <si>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</si>
  <si>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</si>
  <si>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</si>
  <si>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</si>
  <si>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</si>
  <si>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</si>
  <si>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</si>
  <si>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</si>
  <si>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</si>
  <si>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</si>
  <si>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</si>
  <si>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</si>
  <si>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</si>
  <si>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</si>
  <si>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</si>
  <si>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</si>
  <si>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</si>
  <si>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</si>
  <si>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</si>
  <si>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</si>
  <si>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</si>
  <si>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</si>
  <si>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</si>
  <si>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</si>
  <si>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</si>
  <si>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</si>
  <si>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</si>
  <si>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</si>
  <si>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</si>
  <si>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</si>
  <si>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</si>
  <si>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</si>
  <si>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</si>
  <si>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</si>
  <si>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</si>
  <si>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</si>
  <si>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</si>
  <si>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</si>
  <si>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</si>
  <si>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</si>
  <si>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</si>
  <si>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</si>
  <si>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</si>
  <si>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</si>
  <si>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</si>
  <si>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</si>
  <si>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</si>
  <si>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</si>
  <si>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</si>
  <si>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</si>
  <si>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</si>
  <si>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</si>
  <si>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</si>
  <si>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</si>
  <si>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</si>
  <si>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</si>
  <si>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</si>
  <si>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</si>
  <si>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</si>
  <si>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</si>
  <si>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</si>
  <si>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</si>
  <si>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</si>
  <si>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</si>
  <si>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</si>
  <si>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</si>
  <si>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</si>
  <si>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</si>
  <si>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</si>
  <si>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</si>
  <si>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</si>
  <si>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</si>
  <si>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</si>
  <si>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</si>
  <si>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</si>
  <si>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</si>
  <si>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</si>
  <si>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</si>
  <si>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</si>
  <si>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</si>
  <si>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</si>
  <si>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</si>
  <si>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</si>
  <si>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</si>
  <si>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</si>
  <si>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</si>
  <si>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</si>
  <si>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</si>
  <si>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</si>
  <si>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</si>
  <si>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</si>
  <si>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</si>
  <si>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</si>
  <si>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</si>
  <si>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</si>
  <si>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</si>
  <si>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</si>
  <si>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</si>
  <si>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</si>
  <si>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</si>
  <si>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</si>
  <si>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</si>
  <si>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</si>
  <si>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</si>
  <si>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</si>
  <si>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</si>
  <si>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</si>
  <si>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</si>
  <si>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</si>
  <si>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</si>
  <si>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</si>
  <si>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</si>
  <si>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</si>
  <si>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</si>
  <si>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</si>
  <si>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</si>
  <si>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</si>
  <si>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</si>
  <si>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</si>
  <si>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</si>
  <si>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</si>
  <si>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</si>
  <si>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</si>
  <si>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</si>
  <si>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</si>
  <si>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</si>
  <si>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</si>
  <si>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</si>
  <si>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</si>
  <si>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</si>
  <si>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</si>
  <si>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</si>
  <si>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</si>
  <si>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</si>
  <si>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</si>
  <si>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</si>
  <si>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</si>
  <si>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</si>
  <si>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</si>
  <si>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</si>
  <si>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</si>
  <si>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</si>
  <si>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</si>
  <si>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</si>
  <si>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</si>
  <si>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</si>
  <si>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</si>
  <si>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</si>
  <si>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</si>
  <si>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</si>
  <si>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</si>
  <si>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</si>
  <si>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</si>
  <si>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</si>
  <si>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</si>
  <si>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</si>
  <si>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</si>
  <si>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</si>
  <si>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</si>
  <si>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</si>
  <si>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</si>
  <si>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</si>
  <si>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</si>
  <si>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</si>
  <si>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</si>
  <si>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</si>
  <si>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</si>
  <si>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</si>
  <si>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</si>
  <si>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</si>
  <si>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</si>
  <si>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</si>
  <si>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</si>
  <si>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</si>
  <si>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</si>
  <si>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</si>
  <si>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</si>
  <si>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</si>
  <si>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</si>
  <si>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</si>
  <si>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</si>
  <si>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</si>
  <si>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</si>
  <si>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</si>
  <si>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</si>
  <si>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</si>
  <si>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</si>
  <si>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</si>
  <si>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</si>
  <si>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</si>
  <si>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</si>
  <si>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</si>
  <si>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</si>
  <si>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</si>
  <si>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</si>
  <si>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</si>
  <si>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</si>
  <si>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</si>
  <si>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</si>
  <si>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</si>
  <si>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</si>
  <si>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</si>
  <si>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</si>
  <si>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</si>
  <si>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</si>
  <si>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</si>
  <si>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</si>
  <si>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</si>
  <si>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</si>
  <si>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</si>
  <si>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</si>
  <si>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</si>
  <si>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</si>
  <si>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</si>
  <si>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</si>
  <si>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</si>
  <si>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</si>
  <si>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</si>
  <si>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</si>
  <si>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</si>
  <si>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</si>
  <si>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</si>
  <si>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</si>
  <si>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</si>
  <si>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</si>
  <si>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</si>
  <si>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</si>
  <si>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</si>
  <si>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</si>
  <si>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</si>
  <si>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</si>
  <si>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</si>
  <si>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</si>
  <si>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</si>
  <si>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</si>
  <si>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</si>
  <si>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</si>
  <si>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</si>
  <si>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</si>
  <si>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</si>
  <si>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</si>
  <si>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</si>
  <si>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</si>
  <si>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</si>
  <si>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</si>
  <si>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</si>
  <si>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</si>
  <si>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</si>
  <si>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</si>
  <si>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</si>
  <si>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</si>
  <si>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</si>
  <si>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</si>
  <si>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</si>
  <si>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</si>
  <si>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</si>
  <si>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</si>
  <si>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</si>
  <si>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</si>
  <si>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</si>
  <si>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</si>
  <si>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</si>
  <si>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</si>
  <si>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</si>
  <si>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</si>
  <si>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</si>
  <si>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</si>
  <si>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</si>
  <si>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</si>
  <si>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</si>
  <si>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</si>
  <si>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</si>
  <si>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</si>
  <si>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</si>
  <si>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</si>
  <si>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</si>
  <si>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</si>
  <si>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</si>
  <si>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</si>
  <si>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</si>
  <si>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</si>
  <si>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</si>
  <si>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</si>
  <si>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</si>
  <si>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</si>
  <si>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</si>
  <si>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</si>
  <si>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</si>
  <si>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</si>
  <si>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</si>
  <si>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</si>
  <si>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</si>
  <si>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</si>
  <si>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</si>
  <si>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</si>
  <si>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</si>
  <si>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</si>
  <si>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</si>
  <si>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</si>
  <si>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</si>
  <si>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</si>
  <si>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</si>
  <si>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</si>
  <si>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</si>
  <si>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</si>
  <si>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</si>
  <si>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</si>
  <si>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</si>
  <si>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</si>
  <si>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</si>
  <si>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</si>
  <si>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</si>
  <si>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</si>
  <si>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</si>
  <si>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</si>
  <si>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</si>
  <si>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</si>
  <si>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</si>
  <si>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</si>
  <si>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</si>
  <si>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</si>
  <si>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</si>
  <si>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</si>
  <si>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</si>
  <si>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</si>
  <si>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</si>
  <si>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</si>
  <si>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</si>
  <si>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</si>
  <si>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</si>
  <si>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</si>
  <si>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</si>
  <si>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</si>
  <si>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</si>
  <si>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</si>
  <si>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</si>
  <si>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</si>
  <si>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</si>
  <si>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</si>
  <si>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</si>
  <si>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</si>
  <si>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</si>
  <si>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</si>
  <si>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</si>
  <si>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</si>
  <si>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</si>
  <si>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</si>
  <si>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</si>
  <si>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</si>
  <si>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</si>
  <si>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</si>
  <si>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</si>
  <si>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</si>
  <si>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</si>
  <si>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</si>
  <si>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</si>
  <si>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</si>
  <si>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</si>
  <si>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</si>
  <si>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</si>
  <si>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</si>
  <si>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</si>
  <si>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</si>
  <si>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</si>
  <si>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</si>
  <si>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</si>
  <si>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</si>
  <si>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</si>
  <si>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</si>
  <si>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</si>
  <si>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</si>
  <si>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</si>
  <si>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</si>
  <si>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</si>
  <si>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</si>
  <si>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</si>
  <si>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</si>
  <si>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</si>
  <si>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</si>
  <si>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</si>
  <si>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</si>
  <si>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</si>
  <si>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</si>
  <si>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</si>
  <si>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</si>
  <si>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</si>
  <si>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</si>
  <si>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</si>
  <si>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</si>
  <si>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</si>
  <si>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</si>
  <si>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</si>
  <si>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</si>
  <si>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</si>
  <si>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</si>
  <si>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</si>
  <si>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</si>
  <si>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</si>
  <si>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</si>
  <si>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</si>
  <si>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</si>
  <si>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</si>
  <si>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</si>
  <si>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</si>
  <si>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</si>
  <si>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</si>
  <si>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</si>
  <si>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</si>
  <si>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</si>
  <si>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</si>
  <si>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</si>
  <si>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</si>
  <si>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</si>
  <si>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</si>
  <si>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</si>
  <si>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</si>
  <si>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</si>
  <si>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</si>
  <si>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</si>
  <si>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</si>
  <si>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</si>
  <si>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</si>
  <si>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</si>
  <si>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</si>
  <si>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</si>
  <si>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</si>
  <si>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</si>
  <si>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</si>
  <si>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</si>
  <si>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</si>
  <si>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</si>
  <si>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</si>
  <si>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</si>
  <si>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</si>
  <si>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</si>
  <si>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</si>
  <si>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</si>
  <si>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</si>
  <si>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</si>
  <si>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</si>
  <si>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</si>
  <si>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</si>
  <si>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</si>
  <si>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</si>
  <si>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</si>
  <si>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</si>
  <si>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</si>
  <si>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</si>
  <si>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</si>
  <si>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</si>
  <si>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</si>
  <si>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</si>
  <si>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</si>
  <si>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</si>
  <si>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</si>
  <si>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</si>
  <si>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</si>
  <si>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</si>
  <si>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</si>
  <si>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</si>
  <si>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</si>
  <si>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</si>
  <si>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</si>
  <si>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</si>
  <si>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</si>
  <si>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</si>
  <si>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</si>
  <si>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</si>
  <si>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</si>
  <si>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</si>
  <si>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</si>
  <si>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</si>
  <si>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</si>
  <si>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</si>
  <si>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</si>
  <si>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</si>
  <si>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</si>
  <si>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</si>
  <si>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</si>
  <si>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</si>
  <si>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</si>
  <si>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</si>
  <si>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</si>
  <si>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</si>
  <si>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</si>
  <si>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</si>
  <si>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</si>
  <si>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</si>
  <si>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</si>
  <si>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</si>
  <si>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</si>
  <si>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</si>
  <si>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</si>
  <si>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</si>
  <si>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</si>
  <si>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</si>
  <si>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</si>
  <si>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</si>
  <si>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</si>
  <si>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</si>
  <si>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</si>
  <si>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</si>
  <si>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</si>
  <si>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</si>
  <si>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</si>
  <si>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</si>
  <si>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</si>
  <si>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</si>
  <si>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</si>
  <si>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</si>
  <si>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</si>
  <si>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</si>
  <si>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</si>
  <si>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</si>
  <si>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</si>
  <si>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</si>
  <si>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</si>
  <si>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</si>
  <si>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</si>
  <si>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</si>
  <si>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</si>
  <si>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</si>
  <si>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</si>
  <si>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</si>
  <si>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</si>
  <si>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</si>
  <si>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</si>
  <si>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</si>
  <si>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</si>
  <si>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</si>
  <si>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</si>
  <si>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</si>
  <si>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</si>
  <si>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</si>
  <si>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</si>
  <si>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</si>
  <si>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</si>
  <si>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</si>
  <si>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</si>
  <si>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</si>
  <si>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</si>
  <si>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</si>
  <si>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</si>
  <si>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</si>
  <si>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</si>
  <si>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</si>
  <si>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</si>
  <si>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</si>
  <si>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</si>
  <si>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</si>
  <si>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</si>
  <si>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</si>
  <si>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</si>
  <si>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</si>
  <si>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</si>
  <si>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</si>
  <si>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</si>
  <si>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</si>
  <si>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</si>
  <si>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</si>
  <si>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</si>
  <si>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</si>
  <si>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</si>
  <si>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</si>
  <si>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</si>
  <si>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</si>
  <si>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</si>
  <si>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</si>
  <si>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</si>
  <si>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</si>
  <si>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</si>
  <si>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</si>
  <si>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</si>
  <si>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</si>
  <si>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</si>
  <si>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</si>
  <si>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</si>
  <si>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</si>
  <si>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</si>
  <si>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</si>
  <si>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</si>
  <si>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</si>
  <si>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</si>
  <si>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</si>
  <si>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</si>
  <si>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</si>
  <si>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</si>
  <si>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</si>
  <si>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</si>
  <si>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</si>
  <si>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</si>
  <si>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</si>
  <si>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</si>
  <si>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</si>
  <si>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</si>
  <si>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</si>
  <si>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</si>
  <si>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</si>
  <si>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</si>
  <si>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</si>
  <si>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</si>
  <si>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</si>
  <si>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</si>
  <si>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</si>
  <si>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</si>
  <si>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</si>
  <si>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</si>
  <si>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</si>
  <si>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</si>
  <si>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</si>
  <si>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</si>
  <si>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</si>
  <si>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</si>
  <si>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</si>
  <si>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</si>
  <si>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</si>
  <si>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</si>
  <si>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</si>
  <si>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</si>
  <si>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</si>
  <si>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</si>
  <si>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</si>
  <si>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</si>
  <si>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</si>
  <si>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</si>
  <si>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</si>
  <si>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</si>
  <si>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</si>
  <si>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</si>
  <si>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</si>
  <si>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</si>
  <si>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</si>
  <si>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</si>
  <si>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</si>
  <si>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</si>
  <si>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</si>
  <si>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</si>
  <si>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</si>
  <si>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</si>
  <si>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</si>
  <si>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</si>
  <si>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</si>
  <si>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</si>
  <si>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</si>
  <si>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</si>
  <si>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</si>
  <si>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</si>
  <si>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</si>
  <si>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</si>
  <si>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</si>
  <si>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</si>
  <si>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</si>
  <si>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</si>
  <si>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</si>
  <si>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</si>
  <si>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</si>
  <si>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</si>
  <si>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</si>
  <si>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</si>
  <si>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</si>
  <si>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</si>
  <si>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</si>
  <si>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</si>
  <si>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</si>
  <si>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</si>
  <si>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</si>
  <si>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</si>
  <si>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</si>
  <si>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</si>
  <si>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</si>
  <si>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</si>
  <si>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</si>
  <si>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</si>
  <si>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</si>
  <si>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</si>
  <si>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</si>
  <si>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</si>
  <si>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</si>
  <si>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</si>
  <si>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</si>
  <si>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</si>
  <si>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</si>
  <si>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</si>
  <si>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</si>
  <si>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</si>
  <si>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</si>
  <si>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</si>
  <si>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</si>
  <si>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</si>
  <si>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</si>
  <si>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</si>
  <si>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</si>
  <si>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</si>
  <si>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</si>
  <si>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</si>
  <si>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</si>
  <si>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</si>
  <si>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</si>
  <si>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</si>
  <si>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</si>
  <si>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</si>
  <si>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</si>
  <si>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</si>
  <si>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</si>
  <si>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</si>
  <si>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</si>
  <si>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</si>
  <si>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</si>
  <si>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</si>
  <si>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</si>
  <si>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</si>
  <si>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</si>
  <si>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</si>
  <si>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</si>
  <si>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</si>
  <si>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</si>
  <si>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</si>
  <si>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</si>
  <si>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</si>
  <si>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</si>
  <si>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</si>
  <si>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</si>
  <si>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</si>
  <si>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</si>
  <si>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</si>
  <si>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</si>
  <si>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</si>
  <si>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</si>
  <si>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</si>
  <si>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</si>
  <si>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</si>
  <si>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</si>
  <si>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</si>
  <si>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</si>
  <si>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</si>
  <si>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</si>
  <si>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</si>
  <si>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</si>
  <si>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</si>
  <si>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</si>
  <si>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</si>
  <si>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</si>
  <si>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</si>
  <si>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</si>
  <si>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</si>
  <si>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</si>
  <si>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</si>
  <si>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</si>
  <si>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</si>
  <si>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</si>
  <si>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</si>
  <si>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</si>
  <si>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</si>
  <si>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</si>
  <si>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</si>
  <si>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</si>
  <si>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</si>
  <si>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</si>
  <si>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</si>
  <si>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</si>
  <si>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</si>
  <si>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</si>
  <si>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</si>
  <si>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</si>
  <si>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</si>
  <si>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</si>
  <si>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</si>
  <si>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</si>
  <si>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</si>
  <si>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</si>
  <si>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</si>
  <si>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</si>
  <si>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</si>
  <si>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</si>
  <si>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</si>
  <si>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</si>
  <si>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</si>
  <si>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</si>
  <si>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</si>
  <si>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</si>
  <si>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</si>
  <si>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</si>
  <si>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</si>
  <si>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</si>
  <si>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</si>
  <si>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</si>
  <si>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</si>
  <si>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</si>
  <si>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</si>
  <si>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</si>
  <si>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</si>
  <si>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</si>
  <si>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</si>
  <si>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</si>
  <si>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</si>
  <si>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</si>
  <si>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</si>
  <si>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</si>
  <si>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</si>
  <si>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</si>
  <si>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</si>
  <si>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</si>
  <si>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</si>
  <si>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</si>
  <si>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</si>
  <si>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</si>
  <si>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</si>
  <si>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</si>
  <si>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</si>
  <si>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</si>
  <si>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</si>
  <si>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</si>
  <si>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</si>
  <si>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</si>
  <si>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</si>
  <si>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</si>
  <si>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</si>
  <si>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</si>
  <si>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</si>
  <si>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</si>
  <si>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</si>
  <si>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</si>
  <si>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</si>
  <si>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</si>
  <si>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</si>
  <si>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</si>
  <si>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</si>
  <si>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</si>
  <si>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</si>
  <si>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</si>
  <si>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</si>
  <si>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</si>
  <si>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</si>
  <si>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</si>
  <si>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</si>
  <si>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</si>
  <si>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</si>
  <si>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</si>
  <si>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</si>
  <si>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</si>
  <si>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</si>
  <si>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</si>
  <si>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</si>
  <si>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</si>
  <si>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</si>
  <si>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</si>
  <si>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</si>
  <si>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</si>
  <si>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</si>
  <si>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</si>
  <si>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</si>
  <si>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</si>
  <si>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</si>
  <si>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</si>
  <si>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</si>
  <si>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</si>
  <si>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</si>
  <si>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</si>
  <si>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</si>
  <si>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</si>
  <si>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</si>
  <si>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</si>
  <si>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</si>
  <si>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</si>
  <si>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</si>
  <si>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</si>
  <si>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</si>
  <si>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</si>
  <si>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</si>
  <si>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</si>
  <si>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</si>
  <si>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</si>
  <si>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</si>
  <si>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</si>
  <si>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</si>
  <si>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</si>
  <si>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</si>
  <si>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</si>
  <si>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</si>
  <si>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</si>
  <si>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</si>
  <si>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</si>
  <si>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</si>
  <si>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</si>
  <si>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</si>
  <si>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</si>
  <si>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</si>
  <si>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</si>
  <si>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</si>
  <si>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</si>
  <si>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</si>
  <si>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</si>
  <si>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</si>
  <si>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</si>
  <si>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</si>
  <si>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</si>
  <si>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</si>
  <si>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</si>
  <si>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</si>
  <si>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</si>
  <si>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</si>
  <si>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</si>
  <si>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</si>
  <si>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</si>
  <si>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</si>
  <si>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</si>
  <si>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</si>
  <si>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</si>
  <si>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</si>
  <si>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</si>
  <si>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</si>
  <si>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</si>
  <si>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</si>
  <si>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</si>
  <si>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</si>
  <si>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</si>
  <si>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</si>
  <si>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</si>
  <si>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</si>
  <si>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</si>
  <si>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</si>
  <si>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</si>
  <si>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</si>
  <si>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</si>
  <si>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</si>
  <si>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</si>
  <si>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</si>
  <si>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</si>
  <si>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</si>
  <si>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</si>
  <si>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</si>
  <si>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</si>
  <si>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</si>
  <si>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</si>
  <si>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</si>
  <si>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</si>
  <si>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</si>
  <si>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</si>
  <si>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</si>
  <si>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</si>
  <si>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</si>
  <si>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</si>
  <si>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</si>
  <si>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</si>
  <si>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</si>
  <si>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</si>
  <si>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</si>
  <si>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</si>
  <si>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</si>
  <si>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</si>
  <si>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</si>
  <si>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</si>
  <si>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</si>
  <si>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</si>
  <si>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</si>
  <si>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</si>
  <si>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</si>
  <si>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</si>
  <si>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</si>
  <si>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</si>
  <si>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</si>
  <si>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</si>
  <si>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</si>
  <si>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</si>
  <si>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</si>
  <si>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</si>
  <si>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</si>
  <si>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</si>
  <si>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</si>
  <si>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</si>
  <si>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</si>
  <si>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</si>
  <si>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</si>
  <si>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</si>
  <si>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</si>
  <si>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</si>
  <si>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</si>
  <si>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</si>
  <si>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</si>
  <si>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</si>
  <si>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</si>
  <si>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</si>
  <si>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</si>
  <si>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</si>
  <si>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</si>
  <si>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</si>
  <si>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</si>
  <si>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</si>
  <si>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</si>
  <si>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</si>
  <si>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</si>
  <si>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</si>
  <si>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</si>
  <si>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</si>
  <si>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</si>
  <si>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</si>
  <si>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</si>
  <si>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</si>
  <si>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</si>
  <si>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</si>
  <si>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</si>
  <si>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</si>
  <si>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</si>
  <si>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</si>
  <si>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</si>
  <si>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</si>
  <si>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</si>
  <si>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</si>
  <si>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</si>
  <si>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</si>
  <si>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</si>
  <si>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</si>
  <si>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</si>
  <si>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</si>
  <si>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</si>
  <si>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</si>
  <si>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</si>
  <si>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</si>
  <si>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</si>
  <si>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</si>
  <si>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</si>
  <si>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</si>
  <si>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</si>
  <si>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</si>
  <si>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</si>
  <si>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</si>
  <si>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</si>
  <si>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</si>
  <si>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</si>
  <si>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</si>
  <si>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</si>
  <si>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</si>
  <si>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</si>
  <si>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</si>
  <si>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</si>
  <si>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</si>
  <si>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</si>
  <si>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</si>
  <si>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</si>
  <si>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</si>
  <si>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</si>
  <si>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</si>
  <si>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</si>
  <si>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</si>
  <si>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</si>
  <si>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</si>
  <si>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</si>
  <si>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</si>
  <si>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</si>
  <si>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</si>
  <si>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</si>
  <si>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</si>
  <si>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</si>
  <si>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</si>
  <si>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</si>
  <si>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</si>
  <si>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</si>
  <si>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</si>
  <si>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</si>
  <si>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</si>
  <si>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</si>
  <si>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</si>
  <si>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</si>
  <si>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</si>
  <si>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</si>
  <si>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</si>
  <si>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</si>
  <si>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</si>
  <si>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</si>
  <si>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</si>
  <si>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</si>
  <si>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</si>
  <si>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</si>
  <si>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</si>
  <si>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</si>
  <si>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</si>
  <si>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</si>
  <si>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</si>
  <si>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</si>
  <si>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</si>
  <si>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</si>
  <si>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</si>
  <si>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</si>
  <si>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</si>
  <si>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</si>
  <si>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</si>
  <si>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</si>
  <si>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</si>
  <si>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</si>
  <si>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</si>
  <si>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</si>
  <si>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</si>
  <si>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</si>
  <si>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</si>
  <si>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</si>
  <si>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</si>
  <si>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</si>
  <si>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</si>
  <si>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</si>
  <si>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</si>
  <si>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</si>
  <si>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</si>
  <si>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</si>
  <si>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</si>
  <si>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</si>
  <si>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</si>
  <si>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</si>
  <si>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</si>
  <si>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</si>
  <si>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</si>
  <si>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</si>
  <si>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</si>
  <si>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</si>
  <si>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</si>
  <si>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</si>
  <si>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</si>
  <si>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</si>
  <si>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</si>
  <si>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</si>
  <si>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</si>
  <si>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</si>
  <si>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</si>
  <si>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</si>
  <si>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</si>
  <si>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</si>
  <si>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</si>
  <si>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</si>
  <si>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</si>
  <si>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</si>
  <si>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</si>
  <si>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</si>
  <si>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</si>
  <si>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</si>
  <si>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</si>
  <si>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</si>
  <si>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</si>
  <si>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</si>
  <si>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</si>
  <si>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</si>
  <si>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</si>
  <si>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</si>
  <si>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</si>
  <si>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</si>
  <si>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</si>
  <si>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</si>
  <si>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</si>
  <si>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</si>
  <si>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</si>
  <si>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</si>
  <si>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</si>
  <si>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</si>
  <si>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</si>
  <si>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</si>
  <si>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</si>
  <si>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</si>
  <si>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</si>
  <si>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</si>
  <si>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</si>
  <si>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</si>
  <si>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</si>
  <si>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</si>
  <si>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</si>
  <si>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</si>
  <si>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</si>
  <si>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</si>
  <si>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</si>
  <si>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</si>
  <si>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</si>
  <si>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</si>
  <si>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</si>
  <si>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</si>
  <si>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</si>
  <si>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</si>
  <si>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</si>
  <si>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</si>
  <si>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</si>
  <si>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</si>
  <si>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</si>
  <si>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</si>
  <si>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</si>
  <si>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</si>
  <si>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</si>
  <si>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</si>
  <si>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</si>
  <si>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</si>
  <si>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</si>
  <si>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</si>
  <si>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</si>
  <si>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</si>
  <si>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</si>
  <si>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</si>
  <si>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</si>
  <si>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</si>
  <si>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</si>
  <si>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</si>
  <si>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</si>
  <si>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</si>
  <si>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</si>
  <si>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</si>
  <si>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</si>
  <si>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</si>
  <si>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</si>
  <si>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</si>
  <si>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</si>
  <si>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</si>
  <si>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</si>
  <si>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</si>
  <si>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</si>
  <si>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</si>
  <si>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</si>
  <si>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</si>
  <si>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</si>
  <si>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</si>
  <si>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</si>
  <si>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</si>
  <si>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</si>
  <si>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</si>
  <si>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</si>
  <si>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</si>
  <si>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</si>
  <si>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</si>
  <si>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</si>
  <si>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</si>
  <si>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</si>
  <si>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</si>
  <si>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</si>
  <si>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</si>
  <si>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</si>
  <si>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</si>
  <si>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</si>
  <si>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</si>
  <si>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</si>
  <si>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</si>
  <si>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</si>
  <si>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</si>
  <si>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</si>
  <si>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</si>
  <si>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</si>
  <si>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</si>
  <si>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</si>
  <si>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</si>
  <si>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</si>
  <si>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</si>
  <si>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</si>
  <si>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</si>
  <si>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</si>
  <si>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</si>
  <si>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</si>
  <si>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</si>
  <si>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</si>
  <si>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</si>
  <si>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</si>
  <si>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</si>
  <si>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</si>
  <si>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</si>
  <si>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</si>
  <si>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</si>
  <si>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</si>
  <si>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</si>
  <si>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</si>
  <si>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</si>
  <si>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</si>
  <si>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</si>
  <si>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</si>
  <si>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</si>
  <si>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</si>
  <si>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</si>
  <si>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</si>
  <si>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</si>
  <si>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</si>
  <si>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</si>
  <si>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</si>
  <si>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</si>
  <si>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</si>
  <si>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</si>
  <si>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</si>
  <si>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</si>
  <si>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</si>
  <si>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</si>
  <si>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</si>
  <si>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</si>
  <si>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</si>
  <si>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</si>
  <si>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</si>
  <si>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</si>
  <si>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</si>
  <si>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</si>
  <si>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</si>
  <si>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</si>
  <si>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</si>
  <si>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</si>
  <si>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</si>
  <si>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</si>
  <si>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</si>
  <si>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</si>
  <si>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</si>
  <si>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</si>
  <si>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</si>
  <si>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</si>
  <si>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</si>
  <si>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</si>
  <si>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</si>
  <si>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</si>
  <si>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</si>
  <si>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</si>
  <si>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</si>
  <si>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</si>
  <si>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</si>
  <si>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</si>
  <si>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</si>
  <si>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</si>
  <si>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</si>
  <si>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</si>
  <si>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</si>
  <si>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</si>
  <si>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</si>
  <si>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</si>
  <si>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</si>
  <si>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</si>
  <si>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</si>
  <si>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</si>
  <si>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</si>
  <si>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</si>
  <si>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</si>
  <si>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</si>
  <si>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</si>
  <si>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</si>
  <si>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</si>
  <si>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</si>
  <si>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</si>
  <si>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</si>
  <si>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</si>
  <si>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</si>
  <si>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</si>
  <si>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</si>
  <si>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</si>
  <si>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</si>
  <si>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</si>
  <si>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</si>
  <si>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</si>
  <si>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</si>
  <si>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</si>
  <si>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</si>
  <si>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</si>
  <si>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</si>
  <si>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</si>
  <si>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</si>
  <si>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</si>
  <si>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</si>
  <si>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</si>
  <si>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</si>
  <si>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</si>
  <si>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</si>
  <si>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</si>
  <si>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</si>
  <si>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</si>
  <si>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</si>
  <si>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</si>
  <si>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</si>
  <si>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</si>
  <si>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</si>
  <si>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</si>
  <si>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</si>
  <si>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</si>
  <si>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</si>
  <si>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</si>
  <si>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</si>
  <si>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</si>
  <si>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</si>
  <si>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</si>
  <si>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</si>
  <si>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</si>
  <si>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</si>
  <si>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</si>
  <si>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</si>
  <si>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</si>
  <si>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</si>
  <si>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</si>
  <si>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</si>
  <si>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</si>
  <si>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</si>
  <si>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</si>
  <si>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</si>
  <si>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</si>
  <si>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</si>
  <si>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</si>
  <si>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</si>
  <si>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</si>
  <si>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</si>
  <si>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</si>
  <si>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</si>
  <si>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</si>
  <si>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</si>
  <si>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</si>
  <si>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</si>
  <si>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</si>
  <si>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</si>
  <si>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</si>
  <si>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</si>
  <si>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</si>
  <si>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</si>
  <si>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</si>
  <si>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</si>
  <si>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</si>
  <si>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</si>
  <si>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</si>
  <si>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</si>
  <si>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</si>
  <si>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</si>
  <si>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</si>
  <si>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</si>
  <si>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</si>
  <si>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</si>
  <si>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</si>
  <si>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</si>
  <si>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</si>
  <si>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</si>
  <si>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</si>
  <si>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</si>
  <si>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</si>
  <si>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</si>
  <si>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</si>
  <si>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</si>
  <si>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</si>
  <si>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</si>
  <si>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</si>
  <si>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</si>
  <si>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</si>
  <si>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</si>
  <si>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</si>
  <si>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</si>
  <si>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</si>
  <si>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</si>
  <si>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</si>
  <si>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</si>
  <si>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</si>
  <si>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</si>
  <si>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</si>
  <si>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</si>
  <si>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</si>
  <si>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</si>
  <si>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</si>
  <si>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</si>
  <si>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</si>
  <si>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</si>
  <si>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</si>
  <si>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</si>
  <si>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</si>
  <si>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</si>
  <si>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</si>
  <si>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</si>
  <si>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</si>
  <si>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</si>
  <si>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</si>
  <si>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</si>
  <si>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</si>
  <si>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</si>
  <si>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</si>
  <si>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</si>
  <si>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</si>
  <si>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</si>
  <si>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</si>
  <si>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</si>
  <si>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</si>
  <si>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</si>
  <si>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</si>
  <si>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</si>
  <si>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</si>
  <si>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</si>
  <si>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</si>
  <si>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</si>
  <si>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</si>
  <si>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</si>
  <si>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</si>
  <si>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</si>
  <si>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</si>
  <si>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</si>
  <si>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</si>
  <si>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</si>
  <si>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</si>
  <si>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</si>
  <si>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</si>
  <si>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</si>
  <si>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</si>
  <si>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</si>
  <si>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</si>
  <si>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</si>
  <si>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</si>
  <si>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</si>
  <si>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</si>
  <si>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</si>
  <si>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</si>
  <si>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</si>
  <si>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</si>
  <si>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</si>
  <si>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</si>
  <si>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</si>
  <si>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</si>
  <si>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</si>
  <si>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</si>
  <si>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</si>
  <si>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</si>
  <si>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</si>
  <si>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</si>
  <si>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</si>
  <si>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</si>
  <si>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</si>
  <si>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</si>
  <si>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</si>
  <si>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</si>
  <si>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</si>
  <si>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</si>
  <si>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</si>
  <si>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</si>
  <si>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</si>
  <si>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</si>
  <si>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</si>
  <si>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</si>
  <si>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</si>
  <si>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</si>
  <si>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</si>
  <si>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</si>
  <si>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</si>
  <si>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</si>
  <si>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</si>
  <si>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</si>
  <si>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</si>
  <si>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</si>
  <si>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</si>
  <si>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</si>
  <si>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</si>
  <si>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</si>
  <si>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</si>
  <si>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</si>
  <si>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</si>
  <si>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</si>
  <si>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</si>
  <si>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</si>
  <si>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</si>
  <si>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</si>
  <si>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</si>
  <si>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</si>
  <si>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</si>
  <si>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</si>
  <si>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</si>
  <si>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</si>
  <si>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</si>
  <si>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</si>
  <si>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</si>
  <si>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</si>
  <si>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</si>
  <si>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</si>
  <si>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</si>
  <si>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</si>
  <si>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</si>
  <si>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</si>
  <si>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</si>
  <si>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</si>
  <si>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</si>
  <si>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</si>
  <si>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</si>
  <si>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</si>
  <si>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</si>
  <si>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</si>
  <si>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</si>
  <si>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</si>
  <si>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</si>
  <si>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</si>
  <si>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</si>
  <si>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</si>
  <si>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</si>
  <si>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</si>
  <si>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</si>
  <si>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</si>
  <si>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</si>
  <si>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</si>
  <si>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</si>
  <si>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</si>
  <si>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</si>
  <si>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</si>
  <si>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</si>
  <si>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</si>
  <si>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</si>
  <si>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</si>
  <si>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</si>
  <si>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</si>
  <si>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</si>
  <si>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</si>
  <si>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</si>
  <si>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</si>
  <si>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</si>
  <si>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</si>
  <si>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</si>
  <si>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</si>
  <si>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</si>
  <si>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</si>
  <si>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</si>
  <si>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</si>
  <si>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</si>
  <si>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</si>
  <si>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</si>
  <si>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</si>
  <si>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</si>
  <si>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</si>
  <si>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</si>
  <si>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</si>
  <si>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</si>
  <si>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</si>
  <si>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</si>
  <si>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</si>
  <si>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</si>
  <si>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</si>
  <si>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</si>
  <si>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</si>
  <si>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</si>
  <si>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</si>
  <si>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</si>
  <si>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</si>
  <si>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</si>
  <si>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</si>
  <si>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</si>
  <si>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</si>
  <si>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</si>
  <si>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</si>
  <si>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</si>
  <si>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</si>
  <si>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</si>
  <si>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</si>
  <si>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</si>
  <si>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</si>
  <si>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</si>
  <si>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</si>
  <si>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</si>
  <si>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</si>
  <si>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</si>
  <si>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</si>
  <si>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</si>
  <si>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</si>
  <si>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</si>
  <si>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</si>
  <si>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</si>
  <si>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</si>
  <si>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</si>
  <si>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</si>
  <si>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</si>
  <si>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</si>
  <si>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</si>
  <si>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</si>
  <si>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</si>
  <si>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</si>
  <si>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</si>
  <si>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</si>
  <si>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</si>
  <si>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</si>
  <si>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</si>
  <si>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</si>
  <si>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</si>
  <si>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</si>
  <si>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</si>
  <si>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</si>
  <si>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</si>
  <si>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</si>
  <si>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</si>
  <si>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</si>
  <si>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</si>
  <si>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</si>
  <si>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</si>
  <si>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</si>
  <si>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</si>
  <si>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</si>
  <si>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</si>
  <si>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</si>
  <si>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</si>
  <si>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</si>
  <si>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</si>
  <si>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</si>
  <si>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</si>
  <si>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</si>
  <si>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</si>
  <si>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</si>
  <si>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</si>
  <si>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</si>
  <si>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</si>
  <si>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</si>
  <si>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</si>
  <si>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</si>
  <si>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</si>
  <si>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</si>
  <si>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</si>
  <si>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</si>
  <si>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</si>
  <si>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</si>
  <si>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</si>
  <si>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</si>
  <si>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</si>
  <si>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</si>
  <si>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</si>
  <si>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</si>
  <si>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</si>
  <si>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</si>
  <si>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</si>
  <si>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</si>
  <si>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</si>
  <si>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</si>
  <si>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</si>
  <si>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</si>
  <si>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</si>
  <si>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</si>
  <si>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</si>
  <si>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</si>
  <si>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</si>
  <si>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</si>
  <si>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</si>
  <si>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</si>
  <si>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</si>
  <si>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</si>
  <si>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</si>
  <si>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</si>
  <si>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</si>
  <si>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</si>
  <si>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</si>
  <si>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</si>
  <si>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</si>
  <si>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</si>
  <si>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</si>
  <si>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</si>
  <si>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</si>
  <si>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</si>
  <si>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</si>
  <si>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</si>
  <si>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</si>
  <si>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</si>
  <si>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</si>
  <si>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</si>
  <si>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</si>
  <si>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</si>
  <si>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</si>
  <si>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</si>
  <si>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</si>
  <si>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</si>
  <si>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</si>
  <si>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</si>
  <si>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</si>
  <si>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</si>
  <si>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</si>
  <si>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</si>
  <si>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</si>
  <si>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</si>
  <si>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</si>
  <si>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</si>
  <si>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</si>
  <si>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</si>
  <si>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</si>
  <si>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</si>
  <si>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</si>
  <si>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</si>
  <si>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</si>
  <si>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</si>
  <si>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</si>
  <si>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</si>
  <si>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</si>
  <si>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</si>
  <si>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</si>
  <si>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</si>
  <si>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</si>
  <si>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</si>
  <si>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</si>
  <si>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</si>
  <si>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</si>
  <si>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</si>
  <si>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</si>
  <si>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</si>
  <si>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</si>
  <si>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</si>
  <si>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</si>
  <si>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</si>
  <si>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</si>
  <si>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</si>
  <si>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</si>
  <si>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</si>
  <si>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</si>
  <si>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</si>
  <si>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</si>
  <si>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</si>
  <si>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</si>
  <si>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</si>
  <si>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</si>
  <si>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</si>
  <si>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</si>
  <si>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</si>
  <si>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</si>
  <si>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</si>
  <si>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</si>
  <si>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</si>
  <si>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</si>
  <si>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</si>
  <si>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</si>
  <si>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</si>
  <si>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</si>
  <si>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</si>
  <si>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</si>
  <si>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</si>
  <si>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</si>
  <si>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</si>
  <si>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</si>
  <si>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</si>
  <si>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</si>
  <si>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</si>
  <si>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</si>
  <si>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</si>
  <si>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</si>
  <si>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</si>
  <si>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</si>
  <si>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</si>
  <si>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</si>
  <si>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</si>
  <si>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</si>
  <si>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</si>
  <si>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</si>
  <si>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</si>
  <si>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</si>
  <si>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</si>
  <si>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</si>
  <si>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</si>
  <si>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</si>
  <si>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</si>
  <si>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</si>
  <si>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</si>
  <si>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</si>
  <si>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</si>
  <si>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</si>
  <si>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</si>
  <si>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</si>
  <si>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</si>
  <si>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</si>
  <si>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</si>
  <si>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</si>
  <si>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</si>
  <si>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</si>
  <si>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</si>
  <si>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</si>
  <si>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</si>
  <si>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</si>
  <si>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</si>
  <si>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</si>
  <si>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</si>
  <si>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</si>
  <si>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</si>
  <si>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</si>
  <si>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</si>
  <si>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</si>
  <si>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</si>
  <si>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</si>
  <si>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</si>
  <si>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</si>
  <si>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</si>
  <si>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</si>
  <si>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</si>
  <si>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</si>
  <si>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</si>
  <si>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</si>
  <si>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</si>
  <si>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</si>
  <si>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</si>
  <si>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</si>
  <si>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</si>
  <si>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</si>
  <si>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</si>
  <si>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</si>
  <si>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</si>
  <si>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</si>
  <si>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</si>
  <si>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</si>
  <si>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</si>
  <si>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</si>
  <si>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</si>
  <si>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</si>
  <si>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</si>
  <si>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</si>
  <si>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</si>
  <si>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</si>
  <si>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</si>
  <si>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</si>
  <si>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</si>
  <si>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</si>
  <si>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</si>
  <si>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</si>
  <si>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</si>
  <si>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</si>
  <si>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</si>
  <si>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</si>
  <si>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</si>
  <si>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</si>
  <si>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</si>
  <si>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</si>
  <si>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</si>
  <si>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</si>
  <si>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</si>
  <si>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</si>
  <si>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</si>
  <si>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</si>
  <si>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</si>
  <si>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</si>
  <si>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</si>
  <si>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</si>
  <si>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</si>
  <si>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</si>
  <si>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</si>
  <si>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</si>
  <si>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</si>
  <si>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</si>
  <si>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</si>
  <si>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</si>
  <si>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</si>
  <si>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</si>
  <si>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</si>
  <si>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</si>
  <si>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</si>
  <si>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</si>
  <si>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</si>
  <si>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</si>
  <si>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</si>
  <si>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</si>
  <si>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</si>
  <si>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</si>
  <si>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</si>
  <si>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</si>
  <si>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</si>
  <si>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</si>
  <si>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</si>
  <si>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</si>
  <si>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</si>
  <si>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</si>
  <si>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</si>
  <si>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</si>
  <si>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</si>
  <si>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</si>
  <si>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</si>
  <si>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</si>
  <si>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</si>
  <si>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</si>
  <si>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</si>
  <si>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</si>
  <si>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</si>
  <si>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</si>
  <si>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</si>
  <si>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</si>
  <si>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</si>
  <si>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</si>
  <si>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</si>
  <si>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</si>
  <si>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</si>
  <si>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</si>
  <si>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</si>
  <si>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</si>
  <si>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</si>
  <si>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</si>
  <si>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</si>
  <si>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</si>
  <si>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</si>
  <si>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</si>
  <si>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</si>
  <si>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</si>
  <si>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</si>
  <si>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</si>
  <si>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</si>
  <si>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</si>
  <si>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</si>
  <si>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</si>
  <si>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</si>
  <si>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</si>
  <si>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</si>
  <si>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</si>
  <si>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</si>
  <si>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</si>
  <si>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</si>
  <si>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</si>
  <si>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</si>
  <si>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</si>
  <si>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</si>
  <si>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</si>
  <si>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</si>
  <si>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</si>
  <si>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</si>
  <si>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</si>
  <si>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</si>
  <si>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</si>
  <si>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</si>
  <si>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</si>
  <si>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</si>
  <si>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</si>
  <si>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</si>
  <si>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</si>
  <si>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</si>
  <si>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</si>
  <si>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</si>
  <si>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</si>
  <si>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</si>
  <si>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</si>
  <si>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</si>
  <si>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</si>
  <si>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</si>
  <si>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</si>
  <si>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</si>
  <si>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</si>
  <si>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</si>
  <si>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</si>
  <si>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</si>
  <si>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</si>
  <si>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</si>
  <si>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</si>
  <si>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</si>
  <si>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</si>
  <si>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</si>
  <si>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</si>
  <si>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</si>
  <si>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</si>
  <si>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</si>
  <si>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</si>
  <si>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</si>
  <si>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</si>
  <si>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</si>
  <si>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</si>
  <si>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</si>
  <si>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</si>
  <si>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</si>
  <si>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</si>
  <si>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</si>
  <si>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</si>
  <si>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</si>
  <si>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</si>
  <si>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</si>
  <si>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</si>
  <si>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</si>
  <si>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</si>
  <si>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</si>
  <si>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</si>
  <si>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</si>
  <si>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</si>
  <si>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</si>
  <si>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</si>
  <si>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</si>
  <si>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</si>
  <si>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</si>
  <si>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</si>
  <si>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</si>
  <si>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</si>
  <si>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</si>
  <si>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</si>
  <si>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</si>
  <si>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</si>
  <si>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</si>
  <si>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</si>
  <si>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</si>
  <si>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</si>
  <si>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</si>
  <si>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</si>
  <si>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</si>
  <si>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</si>
  <si>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</si>
  <si>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</si>
  <si>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</si>
  <si>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</si>
  <si>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</si>
  <si>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</si>
  <si>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</si>
  <si>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</si>
  <si>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</si>
  <si>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</si>
  <si>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</si>
  <si>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</si>
  <si>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</si>
  <si>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</si>
  <si>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</si>
  <si>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</si>
  <si>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</si>
  <si>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</si>
  <si>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</si>
  <si>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</si>
  <si>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</si>
  <si>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</si>
  <si>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</si>
  <si>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</si>
  <si>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</si>
  <si>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</si>
  <si>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</si>
  <si>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</si>
  <si>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</si>
  <si>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</si>
  <si>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</si>
  <si>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</si>
  <si>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</si>
  <si>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</si>
  <si>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</si>
  <si>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</si>
  <si>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</si>
  <si>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</si>
  <si>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</si>
  <si>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</si>
  <si>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</si>
  <si>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</si>
  <si>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</si>
  <si>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</si>
  <si>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</si>
  <si>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</si>
  <si>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</si>
  <si>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</si>
  <si>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</si>
  <si>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</si>
  <si>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</si>
  <si>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</si>
  <si>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</si>
  <si>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</si>
  <si>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</si>
  <si>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</si>
  <si>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</si>
  <si>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</si>
  <si>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</si>
  <si>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</si>
  <si>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</si>
  <si>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</si>
  <si>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</si>
  <si>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</si>
  <si>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</si>
  <si>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</si>
  <si>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</si>
  <si>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</si>
  <si>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</si>
  <si>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</si>
  <si>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</si>
  <si>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</si>
  <si>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</si>
  <si>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</si>
  <si>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</si>
  <si>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</si>
  <si>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</si>
  <si>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</si>
  <si>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</si>
  <si>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</si>
  <si>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</si>
  <si>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</si>
  <si>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</si>
  <si>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</si>
  <si>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</si>
  <si>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</si>
  <si>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</si>
  <si>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</si>
  <si>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</si>
  <si>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</si>
  <si>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</si>
  <si>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</si>
  <si>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</si>
  <si>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</si>
  <si>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</si>
  <si>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</si>
  <si>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</si>
  <si>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</si>
  <si>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</si>
  <si>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</si>
  <si>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</si>
  <si>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</si>
  <si>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</si>
  <si>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</si>
  <si>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</si>
  <si>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</si>
  <si>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</si>
  <si>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</si>
  <si>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</si>
  <si>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</si>
  <si>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</si>
  <si>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</si>
  <si>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</si>
  <si>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</si>
  <si>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</si>
  <si>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</si>
  <si>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</si>
  <si>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</si>
  <si>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</si>
  <si>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</si>
  <si>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</si>
  <si>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</si>
  <si>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</si>
  <si>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</si>
  <si>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</si>
  <si>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</si>
  <si>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</si>
  <si>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</si>
  <si>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</si>
  <si>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</si>
  <si>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</si>
  <si>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</si>
  <si>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</si>
  <si>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</si>
  <si>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</si>
  <si>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</si>
  <si>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</si>
  <si>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</si>
  <si>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</si>
  <si>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</si>
  <si>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</si>
  <si>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</si>
  <si>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</si>
  <si>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</si>
  <si>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</si>
  <si>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</si>
  <si>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</si>
  <si>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</si>
  <si>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</si>
  <si>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</si>
  <si>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</si>
  <si>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</si>
  <si>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</si>
  <si>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</si>
  <si>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</si>
  <si>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</si>
  <si>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</si>
  <si>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</si>
  <si>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</si>
  <si>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</si>
  <si>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</si>
  <si>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</si>
  <si>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</si>
  <si>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</si>
  <si>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</si>
  <si>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</si>
  <si>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</si>
  <si>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</si>
  <si>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</si>
  <si>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</si>
  <si>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</si>
  <si>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</si>
  <si>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</si>
  <si>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</si>
  <si>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</si>
  <si>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</si>
  <si>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</si>
  <si>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</si>
  <si>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</si>
  <si>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</si>
  <si>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</si>
  <si>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</si>
  <si>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</si>
  <si>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</si>
  <si>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</si>
  <si>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</si>
  <si>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</si>
  <si>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</si>
  <si>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</si>
  <si>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</si>
  <si>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</si>
  <si>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</si>
  <si>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</si>
  <si>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</si>
  <si>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</si>
  <si>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</si>
  <si>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</si>
  <si>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</si>
  <si>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</si>
  <si>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</si>
  <si>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</si>
  <si>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</si>
  <si>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</si>
  <si>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</si>
  <si>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</si>
  <si>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</si>
  <si>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</si>
  <si>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</si>
  <si>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</si>
  <si>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</si>
  <si>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</si>
  <si>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</si>
  <si>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</si>
  <si>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</si>
  <si>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</si>
  <si>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</si>
  <si>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</si>
  <si>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</si>
  <si>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</si>
  <si>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</si>
  <si>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</si>
  <si>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</si>
  <si>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</si>
  <si>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</si>
  <si>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</si>
  <si>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</si>
  <si>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</si>
  <si>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</si>
  <si>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</si>
  <si>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</si>
  <si>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</si>
  <si>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</si>
  <si>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</si>
  <si>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</si>
  <si>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</si>
  <si>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</si>
  <si>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</si>
  <si>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</si>
  <si>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</si>
  <si>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</si>
  <si>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</si>
  <si>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</si>
  <si>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</si>
  <si>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</si>
  <si>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</si>
  <si>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</si>
  <si>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</si>
  <si>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</si>
  <si>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</si>
  <si>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</si>
  <si>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</si>
  <si>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</si>
  <si>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</si>
  <si>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</si>
  <si>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</si>
  <si>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</si>
  <si>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</si>
  <si>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</si>
  <si>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</si>
  <si>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</si>
  <si>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</si>
  <si>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</si>
  <si>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</si>
  <si>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</si>
  <si>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</si>
  <si>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</si>
  <si>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</si>
  <si>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</si>
  <si>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</si>
  <si>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</si>
  <si>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</si>
  <si>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</si>
  <si>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</si>
  <si>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</si>
  <si>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</si>
  <si>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</si>
  <si>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</si>
  <si>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</si>
  <si>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</si>
  <si>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</si>
  <si>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</si>
  <si>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</si>
  <si>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</si>
  <si>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</si>
  <si>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</si>
  <si>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</si>
  <si>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</si>
  <si>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</si>
  <si>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</si>
  <si>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</si>
  <si>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</si>
  <si>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</si>
  <si>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</si>
  <si>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</si>
  <si>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</si>
  <si>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</si>
  <si>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</si>
  <si>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</si>
  <si>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</si>
  <si>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</si>
  <si>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</si>
  <si>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</si>
  <si>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</si>
  <si>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</si>
  <si>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</si>
  <si>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</si>
  <si>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</si>
  <si>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</si>
  <si>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</si>
  <si>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</si>
  <si>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</si>
  <si>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</si>
  <si>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</si>
  <si>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</si>
  <si>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</si>
  <si>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</si>
  <si>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</si>
  <si>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</si>
  <si>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</si>
  <si>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</si>
  <si>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</si>
  <si>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</si>
  <si>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</si>
  <si>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</si>
  <si>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</si>
  <si>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</si>
  <si>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</si>
  <si>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</si>
  <si>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</si>
  <si>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</si>
  <si>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</si>
  <si>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</si>
  <si>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</si>
  <si>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</si>
  <si>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</si>
  <si>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</si>
  <si>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</si>
  <si>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</si>
  <si>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</si>
  <si>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</si>
  <si>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</si>
  <si>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</si>
  <si>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</si>
  <si>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</si>
  <si>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</si>
  <si>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</si>
  <si>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</si>
  <si>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</si>
  <si>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</si>
  <si>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</si>
  <si>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</si>
  <si>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</si>
  <si>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</si>
  <si>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</si>
  <si>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</si>
  <si>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</si>
  <si>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</si>
  <si>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</si>
  <si>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</si>
  <si>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</si>
  <si>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</si>
  <si>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</si>
  <si>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</si>
  <si>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</si>
  <si>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</si>
  <si>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</si>
  <si>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</si>
  <si>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</si>
  <si>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</si>
  <si>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</si>
  <si>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</si>
  <si>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</si>
  <si>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</si>
  <si>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</si>
  <si>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</si>
  <si>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</si>
  <si>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</si>
  <si>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</si>
  <si>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</si>
  <si>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</si>
  <si>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</si>
  <si>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</si>
  <si>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</si>
  <si>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</si>
  <si>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</si>
  <si>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</si>
  <si>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</si>
  <si>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</si>
  <si>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</si>
  <si>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</si>
  <si>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</si>
  <si>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</si>
  <si>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</si>
  <si>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</si>
  <si>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</si>
  <si>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</si>
  <si>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</si>
  <si>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</si>
  <si>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</si>
  <si>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</si>
  <si>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</si>
  <si>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</si>
  <si>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</si>
  <si>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</si>
  <si>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</si>
  <si>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</si>
  <si>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</si>
  <si>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</si>
  <si>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</si>
  <si>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</si>
  <si>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</si>
  <si>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</si>
  <si>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</si>
  <si>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</si>
  <si>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</si>
  <si>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</si>
  <si>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</si>
  <si>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</si>
  <si>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</si>
  <si>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</si>
  <si>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</si>
  <si>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</si>
  <si>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</si>
  <si>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</si>
  <si>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</si>
  <si>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</si>
  <si>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</si>
  <si>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</si>
  <si>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</si>
  <si>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</si>
  <si>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</si>
  <si>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</si>
  <si>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</si>
  <si>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</si>
  <si>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</si>
  <si>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</si>
  <si>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</si>
  <si>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</si>
  <si>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</si>
  <si>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</si>
  <si>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</si>
  <si>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</si>
  <si>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</si>
  <si>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</si>
  <si>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</si>
  <si>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</si>
  <si>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</si>
  <si>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</si>
  <si>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</si>
  <si>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</si>
  <si>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</si>
  <si>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</si>
  <si>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</si>
  <si>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</si>
  <si>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</si>
  <si>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</si>
  <si>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</si>
  <si>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</si>
  <si>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</si>
  <si>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</si>
  <si>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</si>
  <si>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</si>
  <si>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</si>
  <si>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</si>
  <si>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</si>
  <si>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</si>
  <si>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</si>
  <si>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</si>
  <si>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</si>
  <si>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</si>
  <si>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</si>
  <si>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</si>
  <si>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</si>
  <si>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</si>
  <si>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</si>
  <si>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</si>
  <si>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</si>
  <si>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</si>
  <si>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</si>
  <si>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</si>
  <si>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</si>
  <si>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</si>
  <si>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</si>
  <si>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</si>
  <si>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</si>
  <si>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</si>
  <si>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</si>
  <si>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</si>
  <si>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</si>
  <si>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</si>
  <si>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</si>
  <si>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</si>
  <si>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</si>
  <si>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</si>
  <si>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</si>
  <si>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</si>
  <si>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</si>
  <si>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</si>
  <si>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</si>
  <si>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</si>
  <si>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</si>
  <si>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</si>
  <si>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</si>
  <si>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</si>
  <si>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</si>
  <si>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</si>
  <si>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</si>
  <si>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</si>
  <si>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</si>
  <si>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</si>
  <si>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</si>
  <si>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</si>
  <si>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</si>
  <si>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</si>
  <si>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</si>
  <si>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</si>
  <si>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</si>
  <si>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</si>
  <si>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</si>
  <si>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</si>
  <si>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</si>
  <si>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</si>
  <si>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</si>
  <si>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</si>
  <si>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</si>
  <si>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</si>
  <si>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</si>
  <si>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</si>
  <si>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</si>
  <si>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</si>
  <si>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</si>
  <si>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</si>
  <si>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</si>
  <si>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</si>
  <si>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</si>
  <si>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</si>
  <si>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</si>
  <si>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</si>
  <si>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</si>
  <si>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</si>
  <si>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</si>
  <si>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</si>
  <si>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</si>
  <si>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</si>
  <si>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</si>
  <si>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</si>
  <si>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</si>
  <si>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</si>
  <si>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</si>
  <si>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</si>
  <si>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</si>
  <si>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</si>
  <si>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</si>
  <si>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</si>
  <si>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</si>
  <si>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</si>
  <si>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</si>
  <si>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</si>
  <si>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</si>
  <si>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</si>
  <si>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</si>
  <si>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</si>
  <si>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</si>
  <si>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</si>
  <si>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</si>
  <si>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</si>
  <si>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</si>
  <si>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</si>
  <si>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</si>
  <si>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</si>
  <si>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</si>
  <si>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</si>
  <si>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</si>
  <si>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</si>
  <si>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</si>
  <si>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</si>
  <si>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</si>
  <si>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</si>
  <si>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</si>
  <si>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</si>
  <si>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</si>
  <si>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</si>
  <si>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</si>
  <si>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</si>
  <si>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</si>
  <si>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</si>
  <si>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</si>
  <si>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</si>
  <si>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</si>
  <si>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</si>
  <si>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</si>
  <si>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</si>
  <si>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</si>
  <si>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</si>
  <si>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</si>
  <si>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</si>
  <si>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</si>
  <si>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</si>
  <si>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</si>
  <si>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</si>
  <si>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</si>
  <si>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</si>
  <si>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</si>
  <si>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</si>
  <si>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</si>
  <si>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</si>
  <si>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</si>
  <si>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</si>
  <si>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</si>
  <si>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</si>
  <si>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</si>
  <si>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</si>
  <si>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</si>
  <si>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</si>
  <si>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</si>
  <si>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</si>
  <si>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</si>
  <si>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</si>
  <si>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</si>
  <si>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</si>
  <si>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</si>
  <si>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</si>
  <si>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</si>
  <si>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</si>
  <si>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</si>
  <si>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</si>
  <si>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</si>
  <si>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</si>
  <si>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</si>
  <si>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</si>
  <si>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</si>
  <si>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</si>
  <si>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</si>
  <si>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</si>
  <si>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</si>
  <si>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</si>
  <si>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</si>
  <si>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</si>
  <si>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</si>
  <si>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</si>
  <si>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</si>
  <si>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</si>
  <si>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</si>
  <si>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</si>
  <si>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</si>
  <si>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</si>
  <si>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</si>
  <si>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</si>
  <si>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</si>
  <si>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</si>
  <si>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</si>
  <si>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</si>
  <si>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</si>
  <si>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</si>
  <si>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</si>
  <si>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</si>
  <si>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</si>
  <si>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</si>
  <si>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</si>
  <si>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</si>
  <si>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</si>
  <si>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</si>
  <si>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</si>
  <si>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</si>
  <si>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</si>
  <si>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</si>
  <si>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</si>
  <si>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</si>
  <si>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</si>
  <si>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</si>
  <si>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</si>
  <si>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</si>
  <si>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</si>
  <si>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</si>
  <si>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</si>
  <si>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</si>
  <si>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</si>
  <si>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</si>
  <si>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</si>
  <si>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</si>
  <si>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</si>
  <si>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</si>
  <si>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</si>
  <si>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</si>
  <si>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</si>
  <si>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</si>
  <si>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</si>
  <si>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</si>
  <si>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</si>
  <si>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</si>
  <si>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</si>
  <si>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</si>
  <si>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</si>
  <si>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</si>
  <si>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</si>
  <si>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</si>
  <si>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</si>
  <si>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</si>
  <si>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</si>
  <si>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</si>
  <si>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</si>
  <si>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</si>
  <si>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</si>
  <si>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</si>
  <si>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</si>
  <si>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</si>
  <si>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</si>
  <si>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</si>
  <si>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</si>
  <si>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</si>
  <si>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</si>
  <si>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</si>
  <si>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</si>
  <si>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</si>
  <si>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</si>
  <si>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</si>
  <si>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</si>
  <si>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</si>
  <si>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</si>
  <si>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</si>
  <si>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</si>
  <si>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</si>
  <si>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</si>
  <si>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</si>
  <si>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</si>
  <si>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</si>
  <si>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</si>
  <si>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</si>
  <si>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</si>
  <si>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</si>
  <si>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</si>
  <si>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</si>
  <si>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</si>
  <si>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</si>
  <si>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</si>
  <si>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</si>
  <si>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</si>
  <si>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</si>
  <si>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</si>
  <si>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</si>
  <si>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</si>
  <si>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</si>
  <si>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</si>
  <si>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</si>
  <si>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</si>
  <si>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</si>
  <si>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</si>
  <si>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</si>
  <si>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</si>
  <si>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</si>
  <si>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</si>
  <si>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</si>
  <si>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</si>
  <si>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</si>
  <si>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</si>
  <si>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</si>
  <si>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</si>
  <si>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</si>
  <si>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</si>
  <si>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</si>
  <si>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</si>
  <si>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</si>
  <si>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</si>
  <si>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</si>
  <si>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</si>
  <si>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</si>
  <si>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</si>
  <si>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</si>
  <si>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</si>
  <si>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</si>
  <si>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</si>
  <si>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</si>
  <si>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</si>
  <si>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</si>
  <si>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</si>
  <si>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</si>
  <si>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</si>
  <si>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</si>
  <si>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</si>
  <si>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</si>
  <si>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</si>
  <si>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</si>
  <si>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</si>
  <si>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</si>
  <si>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</si>
  <si>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</si>
  <si>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</si>
  <si>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</si>
  <si>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</si>
  <si>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</si>
  <si>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</si>
  <si>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</si>
  <si>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</si>
  <si>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</si>
  <si>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</si>
  <si>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</si>
  <si>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</si>
  <si>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</si>
  <si>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</si>
  <si>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</si>
  <si>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</si>
  <si>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</si>
  <si>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</si>
  <si>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</si>
  <si>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</si>
  <si>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</si>
  <si>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</si>
  <si>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</si>
  <si>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</si>
  <si>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</si>
  <si>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</si>
  <si>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</si>
  <si>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</si>
  <si>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</si>
  <si>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</si>
  <si>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</si>
  <si>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</si>
  <si>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</si>
  <si>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</si>
  <si>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</si>
  <si>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</si>
  <si>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</si>
  <si>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</si>
  <si>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</si>
  <si>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</si>
  <si>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</si>
  <si>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</si>
  <si>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</si>
  <si>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</si>
  <si>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</si>
  <si>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</si>
  <si>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</si>
  <si>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</si>
  <si>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</si>
  <si>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</si>
  <si>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</si>
  <si>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</si>
  <si>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</si>
  <si>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</si>
  <si>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</si>
  <si>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</si>
  <si>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</si>
  <si>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</si>
  <si>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</si>
  <si>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</si>
  <si>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</si>
  <si>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</si>
  <si>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</si>
  <si>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</si>
  <si>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</si>
  <si>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</si>
  <si>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</si>
  <si>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</si>
  <si>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</si>
  <si>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</si>
  <si>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</si>
  <si>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</si>
  <si>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</si>
  <si>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</si>
  <si>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</si>
  <si>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</si>
  <si>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</si>
  <si>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</si>
  <si>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</si>
  <si>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</si>
  <si>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</si>
  <si>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</si>
  <si>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</si>
  <si>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</si>
  <si>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</si>
  <si>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</si>
  <si>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</si>
  <si>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</si>
  <si>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</si>
  <si>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</si>
  <si>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</si>
  <si>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</si>
  <si>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</si>
  <si>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</si>
  <si>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</si>
  <si>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</si>
  <si>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</si>
  <si>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</si>
  <si>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</si>
  <si>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</si>
  <si>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</si>
  <si>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</si>
  <si>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</si>
  <si>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</si>
  <si>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</si>
  <si>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</si>
  <si>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</si>
  <si>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</si>
  <si>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</si>
  <si>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</si>
  <si>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</si>
  <si>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</si>
  <si>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</si>
  <si>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</si>
  <si>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</si>
  <si>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</si>
  <si>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</si>
  <si>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</si>
  <si>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</si>
  <si>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</si>
  <si>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</si>
  <si>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</si>
  <si>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</si>
  <si>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</si>
  <si>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</si>
  <si>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</si>
  <si>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</si>
  <si>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</si>
  <si>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</si>
  <si>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</si>
  <si>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</si>
  <si>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</si>
  <si>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</si>
  <si>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</si>
  <si>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</si>
  <si>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</si>
  <si>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</si>
  <si>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</si>
  <si>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</si>
  <si>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</si>
  <si>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</si>
  <si>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</si>
  <si>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</si>
  <si>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</si>
  <si>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</si>
  <si>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</si>
  <si>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</si>
  <si>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</si>
  <si>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</si>
  <si>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</si>
  <si>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</si>
  <si>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</si>
  <si>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</si>
  <si>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</si>
  <si>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</si>
  <si>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</si>
  <si>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</si>
  <si>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</si>
  <si>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</si>
  <si>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</si>
  <si>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</si>
  <si>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</si>
  <si>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</si>
  <si>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</si>
  <si>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</si>
  <si>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</si>
  <si>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</si>
  <si>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</si>
  <si>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</si>
  <si>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</si>
  <si>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</si>
  <si>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</si>
  <si>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</si>
  <si>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</si>
  <si>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</si>
  <si>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</si>
  <si>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</si>
  <si>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</si>
  <si>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</si>
  <si>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</si>
  <si>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</si>
  <si>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</si>
  <si>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</si>
  <si>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</si>
  <si>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</si>
  <si>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</si>
  <si>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</si>
  <si>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</si>
  <si>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</si>
  <si>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</si>
  <si>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</si>
  <si>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</si>
  <si>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</si>
  <si>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</si>
  <si>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</si>
  <si>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</si>
  <si>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</si>
  <si>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</si>
  <si>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</si>
  <si>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</si>
  <si>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</si>
  <si>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</si>
  <si>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</si>
  <si>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</si>
  <si>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</si>
  <si>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</si>
  <si>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</si>
  <si>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</si>
  <si>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</si>
  <si>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</si>
  <si>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</si>
  <si>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</si>
  <si>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</si>
  <si>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</si>
  <si>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</si>
  <si>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</si>
  <si>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</si>
  <si>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</si>
  <si>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</si>
  <si>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</si>
  <si>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</si>
  <si>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</si>
  <si>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</si>
  <si>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</si>
  <si>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</si>
  <si>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</si>
  <si>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</si>
  <si>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</si>
  <si>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</si>
  <si>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</si>
  <si>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</si>
  <si>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</si>
  <si>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</si>
  <si>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</si>
  <si>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</si>
  <si>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</si>
  <si>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</si>
  <si>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</si>
  <si>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</si>
  <si>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</si>
  <si>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</si>
  <si>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</si>
  <si>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</si>
  <si>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</si>
  <si>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</si>
  <si>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</si>
  <si>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</si>
  <si>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</si>
  <si>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</si>
  <si>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</si>
  <si>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</si>
  <si>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</si>
  <si>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</si>
  <si>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</si>
  <si>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</si>
  <si>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</si>
  <si>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</si>
  <si>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</si>
  <si>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</si>
  <si>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</si>
  <si>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</si>
  <si>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</si>
  <si>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</si>
  <si>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</si>
  <si>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</si>
  <si>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</si>
  <si>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</si>
  <si>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</si>
  <si>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</si>
  <si>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</si>
  <si>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</si>
  <si>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</si>
  <si>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</si>
  <si>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</si>
  <si>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</si>
  <si>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</si>
  <si>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</si>
  <si>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</si>
  <si>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</si>
  <si>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</si>
  <si>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</si>
  <si>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</si>
  <si>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</si>
  <si>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</si>
  <si>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</si>
  <si>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</si>
  <si>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</si>
  <si>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</si>
  <si>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</si>
  <si>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</si>
  <si>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</si>
  <si>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</si>
  <si>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</si>
  <si>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</si>
  <si>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</si>
  <si>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</si>
  <si>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</si>
  <si>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</si>
  <si>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</si>
  <si>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</si>
  <si>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</si>
  <si>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</si>
  <si>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</si>
  <si>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</si>
  <si>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</si>
  <si>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</si>
  <si>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</si>
  <si>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</si>
  <si>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</si>
  <si>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</si>
  <si>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</si>
  <si>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</si>
  <si>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</si>
  <si>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</si>
  <si>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</si>
  <si>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</si>
  <si>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</si>
  <si>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</si>
  <si>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</si>
  <si>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</si>
  <si>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</si>
  <si>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</si>
  <si>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</si>
  <si>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</si>
  <si>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</si>
  <si>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</si>
  <si>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</si>
  <si>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</si>
  <si>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</si>
  <si>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</si>
  <si>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</si>
  <si>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</si>
  <si>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</si>
  <si>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</si>
  <si>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</si>
  <si>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</si>
  <si>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</si>
  <si>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</si>
  <si>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</si>
  <si>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</si>
  <si>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</si>
  <si>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</si>
  <si>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</si>
  <si>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</si>
  <si>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</si>
  <si>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</si>
  <si>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</si>
  <si>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</si>
  <si>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</si>
  <si>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</si>
  <si>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</si>
  <si>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</si>
  <si>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</si>
  <si>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</si>
  <si>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</si>
  <si>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</si>
  <si>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</si>
  <si>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</si>
  <si>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</si>
  <si>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</si>
  <si>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</si>
  <si>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</si>
  <si>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</si>
  <si>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</si>
  <si>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</si>
  <si>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</si>
  <si>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</si>
  <si>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</si>
  <si>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</si>
  <si>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</si>
  <si>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</si>
  <si>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</si>
  <si>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</si>
  <si>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</si>
  <si>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</si>
  <si>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</si>
  <si>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</si>
  <si>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</si>
  <si>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</si>
  <si>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</si>
  <si>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</si>
  <si>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</si>
  <si>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</si>
  <si>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</si>
  <si>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</si>
  <si>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</si>
  <si>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</si>
  <si>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</si>
  <si>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</si>
  <si>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</si>
  <si>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</si>
  <si>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</si>
  <si>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</si>
  <si>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</si>
  <si>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</si>
  <si>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</si>
  <si>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</si>
  <si>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</si>
  <si>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</si>
  <si>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</si>
  <si>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</si>
  <si>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</si>
  <si>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</si>
  <si>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</si>
  <si>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</si>
  <si>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</si>
  <si>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</si>
  <si>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</si>
  <si>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</si>
  <si>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</si>
  <si>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</si>
  <si>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</si>
  <si>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</si>
  <si>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</si>
  <si>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</si>
  <si>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</si>
  <si>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</si>
  <si>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</si>
  <si>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</si>
  <si>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</si>
  <si>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</si>
  <si>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</si>
  <si>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</si>
  <si>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</si>
  <si>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</si>
  <si>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</si>
  <si>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</si>
  <si>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</si>
  <si>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</si>
  <si>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</si>
  <si>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</si>
  <si>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</si>
  <si>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</si>
  <si>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</si>
  <si>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</si>
  <si>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</si>
  <si>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</si>
  <si>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</si>
  <si>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</si>
  <si>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</si>
  <si>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</si>
  <si>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</si>
  <si>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</si>
  <si>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</si>
  <si>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</si>
  <si>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</si>
  <si>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</si>
  <si>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</si>
  <si>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</si>
  <si>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</si>
  <si>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</si>
  <si>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</si>
  <si>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</si>
  <si>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</si>
  <si>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</si>
  <si>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</si>
  <si>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</si>
  <si>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</si>
  <si>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</si>
  <si>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</si>
  <si>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</si>
  <si>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</si>
  <si>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</si>
  <si>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</si>
  <si>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</si>
  <si>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</si>
  <si>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</si>
  <si>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</si>
  <si>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</si>
  <si>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</si>
  <si>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</si>
  <si>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</si>
  <si>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</si>
  <si>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</si>
  <si>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</si>
  <si>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</si>
  <si>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</si>
  <si>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</si>
  <si>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</si>
  <si>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</si>
  <si>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</si>
  <si>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</si>
  <si>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</si>
  <si>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</si>
  <si>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</si>
  <si>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</si>
  <si>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</si>
  <si>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</si>
  <si>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</si>
  <si>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</si>
  <si>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</si>
  <si>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</si>
  <si>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</si>
  <si>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</si>
  <si>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</si>
  <si>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</si>
  <si>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</si>
  <si>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</si>
  <si>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</si>
  <si>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</si>
  <si>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</si>
  <si>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</si>
  <si>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</si>
  <si>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</si>
  <si>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</si>
  <si>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</si>
  <si>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</si>
  <si>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</si>
  <si>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</si>
  <si>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</si>
  <si>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</si>
  <si>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</si>
  <si>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</si>
  <si>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</si>
  <si>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</si>
  <si>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</si>
  <si>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</si>
  <si>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</si>
  <si>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</si>
  <si>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</si>
  <si>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</si>
  <si>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</si>
  <si>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</si>
  <si>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</si>
  <si>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</si>
  <si>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</si>
  <si>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</si>
  <si>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</si>
  <si>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</si>
  <si>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</si>
  <si>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</si>
  <si>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</si>
  <si>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</si>
  <si>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</si>
  <si>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</si>
  <si>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</si>
  <si>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</si>
  <si>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</si>
  <si>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</si>
  <si>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</si>
  <si>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</si>
  <si>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</si>
  <si>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</si>
  <si>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</si>
  <si>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</si>
  <si>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</si>
  <si>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</si>
  <si>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</si>
  <si>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</si>
  <si>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</si>
  <si>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</si>
  <si>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</si>
  <si>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</si>
  <si>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</si>
  <si>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</si>
  <si>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</si>
  <si>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</si>
  <si>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</si>
  <si>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</si>
  <si>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</si>
  <si>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</si>
  <si>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</si>
  <si>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</si>
  <si>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</si>
  <si>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</si>
  <si>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</si>
  <si>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</si>
  <si>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</si>
  <si>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</si>
  <si>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</si>
  <si>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</si>
  <si>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</si>
  <si>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</si>
  <si>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</si>
  <si>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</si>
  <si>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</si>
  <si>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</si>
  <si>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</si>
  <si>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</si>
  <si>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</si>
  <si>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</si>
  <si>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</si>
  <si>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</si>
  <si>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</si>
  <si>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</si>
  <si>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</si>
  <si>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</si>
  <si>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</si>
  <si>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</si>
  <si>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</si>
  <si>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</si>
  <si>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</si>
  <si>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</si>
  <si>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</si>
  <si>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</si>
  <si>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</si>
  <si>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</si>
  <si>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</si>
  <si>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</si>
  <si>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</si>
  <si>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</si>
  <si>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</si>
  <si>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</si>
  <si>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</si>
  <si>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</si>
  <si>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</si>
  <si>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</si>
  <si>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</si>
  <si>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</si>
  <si>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</si>
  <si>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</si>
  <si>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</si>
  <si>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</si>
  <si>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</si>
  <si>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</si>
  <si>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</si>
  <si>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</si>
  <si>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</si>
  <si>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</si>
  <si>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</si>
  <si>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</si>
  <si>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</si>
  <si>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</si>
  <si>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</si>
  <si>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</si>
  <si>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</si>
  <si>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</si>
  <si>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</si>
  <si>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</si>
  <si>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</si>
  <si>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</si>
  <si>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</si>
  <si>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</si>
  <si>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</si>
  <si>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</si>
  <si>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</si>
  <si>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</si>
  <si>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</si>
  <si>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</si>
  <si>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</si>
  <si>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</si>
  <si>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</si>
  <si>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</si>
  <si>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</si>
  <si>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</si>
  <si>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</si>
  <si>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</si>
  <si>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</si>
  <si>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</si>
  <si>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</si>
  <si>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</si>
  <si>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</si>
  <si>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</si>
  <si>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</si>
  <si>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</si>
  <si>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</si>
  <si>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</si>
  <si>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</si>
  <si>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</si>
  <si>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</si>
  <si>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</si>
  <si>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</si>
  <si>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</si>
  <si>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</si>
  <si>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</si>
  <si>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</si>
  <si>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</si>
  <si>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</si>
  <si>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</si>
  <si>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</si>
  <si>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</si>
  <si>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</si>
  <si>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</si>
  <si>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</si>
  <si>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</si>
  <si>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</si>
  <si>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</si>
  <si>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</si>
  <si>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</si>
  <si>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</si>
  <si>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</si>
  <si>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</si>
  <si>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</si>
  <si>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</si>
  <si>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</si>
  <si>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</si>
  <si>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</si>
  <si>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</si>
  <si>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</si>
  <si>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</si>
  <si>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</si>
  <si>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</si>
  <si>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</si>
  <si>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</si>
  <si>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</si>
  <si>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</si>
  <si>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</si>
  <si>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</si>
  <si>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</si>
  <si>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</si>
  <si>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</si>
  <si>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</si>
  <si>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</si>
  <si>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</si>
  <si>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</si>
  <si>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</si>
  <si>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</si>
  <si>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</si>
  <si>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</si>
  <si>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</si>
  <si>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</si>
  <si>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</si>
  <si>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</si>
  <si>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</si>
  <si>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</si>
  <si>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</si>
  <si>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</si>
  <si>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</si>
  <si>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</si>
  <si>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</si>
  <si>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</si>
  <si>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</si>
  <si>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</si>
  <si>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</si>
  <si>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</si>
  <si>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</si>
  <si>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</si>
  <si>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</si>
  <si>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</si>
  <si>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</si>
  <si>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</si>
  <si>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</si>
  <si>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</si>
  <si>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</si>
  <si>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</si>
  <si>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</si>
  <si>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</si>
  <si>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</si>
  <si>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</si>
  <si>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</si>
  <si>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</si>
  <si>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</si>
  <si>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</si>
  <si>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</si>
  <si>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</si>
  <si>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</si>
  <si>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</si>
  <si>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</si>
  <si>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</si>
  <si>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</si>
  <si>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</si>
  <si>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</si>
  <si>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</si>
  <si>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</si>
  <si>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</si>
  <si>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</si>
  <si>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</si>
  <si>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</si>
  <si>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</si>
  <si>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</si>
  <si>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</si>
  <si>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</si>
  <si>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</si>
  <si>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</si>
  <si>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</si>
  <si>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</si>
  <si>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</si>
  <si>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</si>
  <si>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</si>
  <si>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</si>
  <si>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</si>
  <si>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</si>
  <si>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</si>
  <si>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</si>
  <si>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</si>
  <si>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</si>
  <si>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</si>
  <si>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</si>
  <si>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</si>
  <si>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</si>
  <si>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</si>
  <si>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</si>
  <si>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</si>
  <si>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</si>
  <si>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</si>
  <si>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</si>
  <si>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</si>
  <si>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</si>
  <si>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</si>
  <si>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</si>
  <si>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</si>
  <si>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</si>
  <si>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</si>
  <si>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</si>
  <si>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</si>
  <si>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</si>
  <si>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</si>
  <si>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</si>
  <si>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</si>
  <si>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</si>
  <si>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</si>
  <si>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</si>
  <si>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</si>
  <si>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</si>
  <si>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</si>
  <si>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</si>
  <si>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</si>
  <si>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</si>
  <si>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</si>
  <si>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</si>
  <si>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</si>
  <si>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</si>
  <si>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</si>
  <si>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</si>
  <si>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</si>
  <si>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</si>
  <si>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</si>
  <si>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</si>
  <si>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</si>
  <si>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</si>
  <si>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</si>
  <si>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</si>
  <si>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</si>
  <si>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</si>
  <si>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</si>
  <si>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</si>
  <si>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</si>
  <si>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</si>
  <si>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</si>
  <si>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</si>
  <si>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</si>
  <si>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</si>
  <si>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</si>
  <si>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</si>
  <si>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</si>
  <si>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</si>
  <si>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</si>
  <si>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</si>
  <si>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</si>
  <si>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</si>
  <si>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</si>
  <si>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</si>
  <si>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</si>
  <si>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</si>
  <si>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</si>
  <si>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</si>
  <si>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</si>
  <si>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</si>
  <si>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</si>
  <si>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</si>
  <si>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</si>
  <si>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</si>
  <si>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</si>
  <si>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</si>
  <si>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</si>
  <si>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</si>
  <si>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</si>
  <si>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</si>
  <si>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</si>
  <si>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</si>
  <si>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</si>
  <si>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</si>
  <si>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</si>
  <si>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</si>
  <si>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</si>
  <si>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</si>
  <si>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</si>
  <si>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</si>
  <si>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</si>
  <si>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</si>
  <si>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</si>
  <si>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</si>
  <si>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</si>
  <si>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</si>
  <si>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</si>
  <si>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</si>
  <si>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</si>
  <si>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</si>
  <si>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</si>
  <si>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</si>
  <si>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</si>
  <si>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</si>
  <si>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</si>
  <si>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</si>
  <si>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</si>
  <si>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</si>
  <si>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</si>
  <si>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</si>
  <si>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</si>
  <si>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</si>
  <si>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</si>
  <si>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</si>
  <si>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</si>
  <si>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</si>
  <si>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</si>
  <si>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</si>
  <si>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</si>
  <si>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</si>
  <si>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</si>
  <si>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</si>
  <si>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</si>
  <si>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</si>
  <si>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</si>
  <si>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</si>
  <si>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</si>
  <si>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</si>
  <si>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</si>
  <si>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</si>
  <si>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</si>
  <si>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</si>
  <si>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</si>
  <si>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</si>
  <si>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</si>
  <si>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</si>
  <si>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</si>
  <si>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</si>
  <si>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</si>
  <si>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</si>
  <si>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</si>
  <si>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</si>
  <si>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</si>
  <si>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</si>
  <si>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</si>
  <si>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</si>
  <si>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</si>
  <si>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</si>
  <si>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</si>
  <si>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</si>
  <si>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</si>
  <si>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</si>
  <si>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</si>
  <si>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</si>
  <si>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</si>
  <si>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</si>
  <si>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</si>
  <si>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</si>
  <si>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</si>
  <si>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</si>
  <si>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</si>
  <si>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</si>
  <si>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</si>
  <si>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</si>
  <si>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</si>
  <si>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</si>
  <si>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</si>
  <si>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</si>
  <si>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</si>
  <si>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</si>
  <si>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</si>
  <si>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</si>
  <si>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</si>
  <si>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</si>
  <si>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</si>
  <si>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</si>
  <si>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</si>
  <si>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</si>
  <si>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</si>
  <si>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</si>
  <si>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</si>
  <si>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</si>
  <si>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</si>
  <si>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</si>
  <si>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</si>
  <si>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</si>
  <si>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</si>
  <si>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</si>
  <si>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</si>
  <si>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</si>
  <si>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</si>
  <si>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</si>
  <si>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</si>
  <si>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</si>
  <si>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</si>
  <si>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</si>
  <si>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</si>
  <si>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</si>
  <si>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</si>
  <si>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</si>
  <si>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</si>
  <si>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</si>
  <si>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</si>
  <si>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</si>
  <si>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</si>
  <si>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</si>
  <si>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</si>
  <si>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</si>
  <si>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</si>
  <si>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</si>
  <si>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</si>
  <si>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</si>
  <si>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</si>
  <si>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</si>
  <si>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</si>
  <si>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</si>
  <si>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</si>
  <si>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</si>
  <si>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</si>
  <si>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</si>
  <si>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</si>
  <si>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</si>
  <si>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</si>
  <si>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</si>
  <si>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</si>
  <si>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</si>
  <si>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</si>
  <si>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</si>
  <si>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</si>
  <si>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</si>
  <si>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</si>
  <si>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</si>
  <si>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</si>
  <si>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</si>
  <si>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</si>
  <si>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</si>
  <si>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</si>
  <si>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</si>
  <si>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</si>
  <si>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</si>
  <si>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</si>
  <si>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</si>
  <si>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</si>
  <si>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</si>
  <si>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</si>
  <si>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</si>
  <si>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</si>
  <si>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</si>
  <si>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</si>
  <si>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</si>
  <si>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</si>
  <si>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</si>
  <si>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</si>
  <si>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</si>
  <si>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</si>
  <si>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</si>
  <si>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</si>
  <si>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</si>
  <si>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</si>
  <si>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</si>
  <si>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</si>
  <si>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</si>
  <si>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</si>
  <si>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</si>
  <si>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</si>
  <si>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</si>
  <si>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</si>
  <si>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</si>
  <si>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</si>
  <si>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</si>
  <si>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</si>
  <si>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</si>
  <si>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</si>
  <si>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</si>
  <si>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</si>
  <si>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</si>
  <si>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</si>
  <si>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</si>
  <si>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</si>
  <si>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</si>
  <si>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</si>
  <si>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</si>
  <si>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</si>
  <si>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</si>
  <si>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</si>
  <si>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</si>
  <si>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</si>
  <si>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</si>
  <si>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</si>
  <si>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</si>
  <si>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</si>
  <si>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</si>
  <si>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</si>
  <si>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</si>
  <si>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</si>
  <si>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</si>
  <si>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</si>
  <si>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</si>
  <si>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</si>
  <si>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</si>
  <si>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</si>
  <si>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</si>
  <si>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</si>
  <si>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</si>
  <si>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</si>
  <si>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</si>
  <si>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</si>
  <si>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</si>
  <si>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</si>
  <si>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</si>
  <si>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</si>
  <si>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</si>
  <si>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</si>
  <si>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</si>
  <si>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</si>
  <si>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</si>
  <si>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</si>
  <si>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</si>
  <si>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</si>
  <si>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</si>
  <si>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</si>
  <si>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</si>
  <si>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</si>
  <si>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</si>
  <si>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</si>
  <si>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</si>
  <si>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</si>
  <si>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</si>
  <si>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</si>
  <si>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</si>
  <si>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</si>
  <si>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</si>
  <si>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</si>
  <si>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</si>
  <si>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</si>
  <si>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</si>
  <si>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</si>
  <si>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</si>
  <si>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</si>
  <si>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</si>
  <si>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</si>
  <si>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</si>
  <si>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</si>
  <si>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</si>
  <si>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</si>
  <si>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</si>
  <si>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</si>
  <si>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</si>
  <si>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</si>
  <si>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</si>
  <si>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</si>
  <si>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</si>
  <si>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</si>
  <si>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</si>
  <si>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</si>
  <si>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</si>
  <si>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</si>
  <si>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</si>
  <si>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</si>
  <si>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</si>
  <si>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</si>
  <si>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</si>
  <si>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</si>
  <si>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</si>
  <si>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</si>
  <si>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</si>
  <si>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</si>
  <si>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</si>
  <si>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</si>
  <si>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</si>
  <si>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</si>
  <si>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</si>
  <si>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</si>
  <si>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</si>
  <si>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</si>
  <si>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</si>
  <si>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</si>
  <si>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</si>
  <si>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</si>
  <si>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</si>
  <si>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</si>
  <si>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</si>
  <si>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</si>
  <si>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</si>
  <si>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</si>
  <si>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</si>
  <si>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</si>
  <si>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</si>
  <si>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</si>
  <si>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</si>
  <si>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</si>
  <si>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</si>
  <si>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</si>
  <si>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</si>
  <si>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</si>
  <si>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</si>
  <si>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</si>
  <si>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</si>
  <si>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</si>
  <si>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</si>
  <si>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</si>
  <si>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</si>
  <si>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</si>
  <si>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</si>
  <si>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</si>
  <si>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</si>
  <si>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</si>
  <si>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</si>
  <si>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</si>
  <si>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</si>
  <si>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</si>
  <si>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</si>
  <si>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</si>
  <si>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</si>
  <si>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</si>
  <si>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</si>
  <si>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</si>
  <si>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</si>
  <si>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</si>
  <si>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</si>
  <si>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</si>
  <si>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</si>
  <si>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</si>
  <si>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</si>
  <si>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</si>
  <si>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</si>
  <si>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</si>
  <si>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</si>
  <si>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</si>
  <si>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</si>
  <si>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</si>
  <si>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</si>
  <si>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</si>
  <si>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</si>
  <si>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</si>
  <si>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</si>
  <si>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</si>
  <si>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</si>
  <si>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</si>
  <si>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</si>
  <si>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</si>
  <si>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</si>
  <si>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</si>
  <si>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</si>
  <si>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</si>
  <si>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</si>
  <si>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</si>
  <si>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</si>
  <si>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</si>
  <si>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</si>
  <si>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</si>
  <si>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</si>
  <si>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</si>
  <si>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</si>
  <si>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</si>
  <si>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</si>
  <si>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</si>
  <si>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</si>
  <si>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</si>
  <si>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</si>
  <si>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</si>
  <si>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</si>
  <si>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</si>
  <si>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</si>
  <si>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</si>
  <si>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</si>
  <si>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</si>
  <si>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</si>
  <si>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</si>
  <si>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</si>
  <si>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</si>
  <si>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</si>
  <si>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</si>
  <si>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</si>
  <si>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</si>
  <si>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</si>
  <si>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</si>
  <si>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</si>
  <si>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</si>
  <si>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</si>
  <si>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</si>
  <si>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</si>
  <si>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</si>
  <si>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</si>
  <si>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</si>
  <si>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</si>
  <si>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</si>
  <si>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</si>
  <si>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</si>
  <si>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</si>
  <si>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</si>
  <si>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</si>
  <si>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</si>
  <si>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</si>
  <si>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</si>
  <si>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</si>
  <si>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</si>
  <si>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</si>
  <si>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</si>
  <si>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</si>
  <si>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</si>
  <si>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</si>
  <si>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</si>
  <si>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</si>
  <si>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</si>
  <si>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</si>
  <si>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</si>
  <si>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</si>
  <si>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</si>
  <si>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</si>
  <si>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</si>
  <si>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</si>
  <si>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</si>
  <si>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</si>
  <si>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</si>
  <si>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</si>
  <si>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</si>
  <si>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</si>
  <si>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</si>
  <si>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</si>
  <si>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</si>
  <si>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</si>
  <si>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</si>
  <si>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</si>
  <si>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</si>
  <si>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</si>
  <si>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</si>
  <si>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</si>
  <si>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</si>
  <si>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</si>
  <si>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</si>
  <si>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</si>
  <si>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</si>
  <si>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</si>
  <si>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</si>
  <si>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</si>
  <si>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</si>
  <si>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</si>
  <si>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</si>
  <si>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</si>
  <si>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</si>
  <si>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</si>
  <si>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</si>
  <si>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</si>
  <si>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</si>
  <si>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</si>
  <si>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</si>
  <si>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</si>
  <si>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</si>
  <si>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</si>
  <si>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</si>
  <si>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</si>
  <si>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</si>
  <si>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</si>
  <si>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</si>
  <si>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</si>
  <si>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</si>
  <si>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</si>
  <si>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</si>
  <si>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</si>
  <si>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</si>
  <si>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</si>
  <si>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</si>
  <si>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</si>
  <si>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</si>
  <si>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</si>
  <si>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</si>
  <si>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</si>
  <si>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</si>
  <si>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</si>
  <si>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</si>
  <si>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</si>
  <si>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</si>
  <si>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</si>
  <si>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</si>
  <si>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</si>
  <si>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</si>
  <si>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</si>
  <si>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</si>
  <si>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</si>
  <si>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</si>
  <si>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</si>
  <si>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</si>
  <si>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</si>
  <si>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</si>
  <si>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</si>
  <si>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</si>
  <si>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</si>
  <si>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</si>
  <si>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</si>
  <si>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</si>
  <si>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</si>
  <si>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</si>
  <si>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</si>
  <si>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</si>
  <si>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</si>
  <si>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</si>
  <si>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</si>
  <si>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</si>
  <si>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</si>
  <si>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</si>
  <si>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</si>
  <si>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</si>
  <si>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</si>
  <si>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</si>
  <si>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</si>
  <si>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</si>
  <si>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</si>
  <si>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</si>
  <si>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</si>
  <si>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</si>
  <si>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</si>
  <si>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</si>
  <si>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</si>
  <si>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</si>
  <si>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</si>
  <si>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</si>
  <si>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</si>
  <si>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</si>
  <si>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</si>
  <si>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</si>
  <si>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</si>
  <si>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</si>
  <si>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</si>
  <si>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</si>
  <si>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</si>
  <si>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</si>
  <si>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</si>
  <si>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</si>
  <si>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</si>
  <si>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</si>
  <si>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</si>
  <si>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</si>
  <si>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</si>
  <si>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</si>
  <si>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</si>
  <si>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</si>
  <si>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</si>
  <si>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</si>
  <si>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</si>
  <si>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</si>
  <si>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</si>
  <si>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</si>
  <si>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</si>
  <si>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</si>
  <si>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</si>
  <si>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</si>
  <si>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</si>
  <si>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</si>
  <si>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</si>
  <si>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</si>
  <si>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</si>
  <si>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</si>
  <si>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</si>
  <si>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</si>
  <si>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</si>
  <si>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</si>
  <si>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</si>
  <si>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</si>
  <si>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</si>
  <si>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</si>
  <si>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</si>
  <si>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</si>
  <si>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</si>
  <si>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</si>
  <si>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</si>
  <si>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</si>
  <si>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</si>
  <si>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</si>
  <si>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</si>
  <si>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</si>
  <si>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</si>
  <si>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</si>
  <si>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</si>
  <si>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</si>
  <si>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</si>
  <si>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</si>
  <si>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</si>
  <si>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</si>
  <si>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</si>
  <si>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</si>
  <si>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</si>
  <si>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</si>
  <si>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</si>
  <si>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</si>
  <si>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</si>
  <si>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</si>
  <si>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</si>
  <si>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</si>
  <si>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</si>
  <si>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</si>
  <si>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</si>
  <si>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</si>
  <si>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</si>
  <si>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</si>
  <si>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</si>
  <si>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</si>
  <si>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</si>
  <si>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</si>
  <si>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</si>
  <si>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</si>
  <si>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</si>
  <si>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</si>
  <si>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</si>
  <si>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</si>
  <si>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</si>
  <si>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</si>
  <si>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</si>
  <si>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</si>
  <si>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</si>
  <si>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</si>
  <si>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</si>
  <si>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</si>
  <si>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</si>
  <si>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</si>
  <si>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</si>
  <si>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</si>
  <si>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</si>
  <si>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</si>
  <si>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</si>
  <si>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</si>
  <si>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</si>
  <si>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</si>
  <si>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</si>
  <si>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</si>
  <si>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</si>
  <si>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</si>
  <si>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</si>
  <si>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</si>
  <si>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</si>
  <si>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</si>
  <si>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</si>
  <si>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</si>
  <si>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</si>
  <si>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</si>
  <si>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</si>
  <si>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</si>
  <si>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</si>
  <si>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</si>
  <si>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</si>
  <si>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</si>
  <si>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</si>
  <si>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</si>
  <si>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</si>
  <si>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</si>
  <si>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</si>
  <si>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</si>
  <si>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</si>
  <si>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</si>
  <si>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</si>
  <si>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</si>
  <si>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</si>
  <si>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</si>
  <si>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</si>
  <si>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</si>
  <si>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</si>
  <si>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</si>
  <si>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</si>
  <si>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</si>
  <si>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</si>
  <si>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</si>
  <si>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</si>
  <si>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</si>
  <si>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</si>
  <si>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</si>
  <si>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</si>
  <si>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</si>
  <si>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</si>
  <si>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</si>
  <si>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</si>
  <si>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</si>
  <si>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</si>
  <si>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</si>
  <si>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</si>
  <si>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</si>
  <si>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</si>
  <si>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</si>
  <si>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</si>
  <si>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</si>
  <si>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</si>
  <si>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</si>
  <si>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</si>
  <si>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</si>
  <si>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</si>
  <si>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</si>
  <si>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</si>
  <si>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</si>
  <si>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</si>
  <si>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</si>
  <si>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</si>
  <si>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</si>
  <si>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</si>
  <si>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</si>
  <si>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</si>
  <si>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</si>
  <si>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</si>
  <si>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</si>
  <si>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</si>
  <si>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</si>
  <si>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</si>
  <si>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</si>
  <si>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</si>
  <si>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</si>
  <si>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</si>
  <si>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</si>
  <si>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</si>
  <si>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</si>
  <si>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</si>
  <si>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</si>
  <si>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</si>
  <si>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</si>
  <si>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</si>
  <si>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</si>
  <si>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</si>
  <si>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</si>
  <si>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</si>
  <si>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</si>
  <si>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</si>
  <si>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</si>
  <si>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</si>
  <si>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</si>
  <si>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</si>
  <si>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</si>
  <si>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</si>
  <si>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</si>
  <si>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</si>
  <si>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</si>
  <si>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</si>
  <si>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</si>
  <si>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</si>
  <si>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</si>
  <si>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</si>
  <si>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</si>
  <si>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</si>
  <si>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</si>
  <si>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</si>
  <si>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</si>
  <si>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</si>
  <si>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</si>
  <si>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</si>
  <si>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</si>
  <si>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</si>
  <si>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</si>
  <si>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</si>
  <si>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</si>
  <si>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</si>
  <si>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</si>
  <si>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</si>
  <si>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</si>
  <si>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</si>
  <si>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</si>
  <si>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</si>
  <si>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</si>
  <si>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</si>
  <si>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</si>
  <si>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</si>
  <si>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</si>
  <si>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</si>
  <si>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</si>
  <si>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</si>
  <si>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</si>
  <si>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</si>
  <si>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</si>
  <si>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</si>
  <si>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</si>
  <si>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</si>
  <si>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</si>
  <si>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</si>
  <si>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</si>
  <si>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</si>
  <si>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</si>
  <si>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</si>
  <si>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</si>
  <si>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</si>
  <si>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</si>
  <si>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</si>
  <si>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</si>
  <si>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</si>
  <si>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</si>
  <si>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</si>
  <si>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</si>
  <si>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</si>
  <si>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</si>
  <si>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</si>
  <si>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</si>
  <si>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</si>
  <si>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</si>
  <si>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</si>
  <si>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</si>
  <si>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</si>
  <si>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</si>
  <si>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</si>
  <si>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</si>
  <si>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</si>
  <si>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</si>
  <si>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</si>
  <si>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</si>
  <si>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</si>
  <si>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</si>
  <si>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</si>
  <si>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</si>
  <si>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</si>
  <si>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</si>
  <si>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</si>
  <si>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</si>
  <si>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</si>
  <si>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</si>
  <si>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</si>
  <si>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</si>
  <si>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</si>
  <si>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</si>
  <si>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</si>
  <si>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</si>
  <si>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</si>
  <si>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</si>
  <si>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</si>
  <si>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</si>
  <si>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</si>
  <si>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</si>
  <si>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</si>
  <si>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</si>
  <si>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</si>
  <si>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</si>
  <si>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</si>
  <si>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</si>
  <si>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</si>
  <si>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</si>
  <si>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</si>
  <si>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</si>
  <si>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</si>
  <si>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</si>
  <si>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</si>
  <si>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</si>
  <si>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</si>
  <si>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</si>
  <si>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</si>
  <si>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</si>
  <si>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</si>
  <si>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</si>
  <si>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</si>
  <si>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</si>
  <si>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</si>
  <si>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</si>
  <si>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</si>
  <si>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</si>
  <si>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</si>
  <si>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</si>
  <si>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</si>
  <si>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</si>
  <si>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</si>
  <si>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</si>
  <si>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</si>
  <si>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</si>
  <si>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</si>
  <si>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</si>
  <si>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</si>
  <si>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</si>
  <si>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</si>
  <si>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</si>
  <si>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</si>
  <si>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</si>
  <si>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</si>
  <si>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</si>
  <si>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</si>
  <si>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</si>
  <si>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</si>
  <si>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</si>
  <si>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</si>
  <si>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</si>
  <si>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</si>
  <si>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</si>
  <si>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</si>
  <si>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</si>
  <si>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</si>
  <si>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</si>
  <si>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</si>
  <si>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</si>
  <si>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</si>
  <si>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</si>
  <si>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</si>
  <si>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</si>
  <si>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</si>
  <si>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</si>
  <si>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</si>
  <si>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</si>
  <si>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</si>
  <si>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</si>
  <si>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</si>
  <si>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</si>
  <si>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</si>
  <si>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</si>
  <si>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</si>
  <si>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</si>
  <si>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</si>
  <si>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</si>
  <si>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</si>
  <si>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</si>
  <si>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</si>
  <si>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</si>
  <si>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</si>
  <si>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</si>
  <si>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</si>
  <si>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</si>
  <si>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</si>
  <si>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</si>
  <si>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</si>
  <si>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</si>
  <si>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</si>
  <si>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</si>
  <si>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</si>
  <si>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</si>
  <si>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</si>
  <si>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</si>
  <si>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</si>
  <si>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</si>
  <si>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</si>
  <si>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</si>
  <si>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</si>
  <si>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</si>
  <si>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</si>
  <si>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</si>
  <si>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</si>
  <si>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</si>
  <si>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</si>
  <si>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</si>
  <si>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</si>
  <si>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</si>
  <si>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</si>
  <si>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</si>
  <si>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</si>
  <si>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</si>
  <si>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</si>
  <si>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</si>
  <si>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</si>
  <si>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</si>
  <si>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</si>
  <si>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</si>
  <si>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</si>
  <si>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</si>
  <si>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</si>
  <si>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</si>
  <si>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</si>
  <si>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</si>
  <si>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</si>
  <si>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</si>
  <si>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</si>
  <si>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</si>
  <si>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</si>
  <si>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</si>
  <si>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</si>
  <si>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</si>
  <si>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</si>
  <si>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</si>
  <si>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</si>
  <si>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</si>
  <si>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</si>
  <si>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</si>
  <si>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</si>
  <si>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</si>
  <si>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</si>
  <si>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</si>
  <si>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</si>
  <si>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</si>
  <si>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</si>
  <si>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</si>
  <si>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</si>
  <si>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</si>
  <si>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</si>
  <si>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</si>
  <si>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</si>
  <si>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</si>
  <si>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</si>
  <si>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</si>
  <si>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</si>
  <si>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</si>
  <si>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</si>
  <si>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</si>
  <si>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</si>
  <si>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</si>
  <si>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</si>
  <si>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</si>
  <si>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</si>
  <si>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</si>
  <si>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</si>
  <si>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</si>
  <si>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</si>
  <si>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</si>
  <si>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</si>
  <si>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</si>
  <si>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</si>
  <si>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</si>
  <si>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</si>
  <si>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</si>
  <si>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</si>
  <si>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</si>
  <si>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</si>
  <si>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</si>
  <si>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</si>
  <si>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</si>
  <si>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</si>
  <si>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</si>
  <si>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</si>
  <si>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</si>
  <si>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</si>
  <si>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</si>
  <si>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</si>
  <si>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</si>
  <si>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</si>
  <si>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</si>
  <si>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</si>
  <si>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</si>
  <si>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</si>
  <si>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</si>
  <si>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</si>
  <si>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</si>
  <si>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</si>
  <si>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</si>
  <si>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</si>
  <si>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</si>
  <si>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</si>
  <si>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</si>
  <si>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</si>
  <si>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</si>
  <si>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</si>
  <si>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</si>
  <si>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</si>
  <si>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</si>
  <si>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</si>
  <si>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</si>
  <si>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</si>
  <si>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</si>
  <si>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</si>
  <si>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</si>
  <si>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</si>
  <si>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</si>
  <si>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</si>
  <si>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</si>
  <si>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</si>
  <si>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</si>
  <si>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</si>
  <si>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</si>
  <si>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</si>
  <si>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</si>
  <si>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</si>
  <si>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</si>
  <si>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</si>
  <si>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</si>
  <si>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</si>
  <si>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</si>
  <si>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</si>
  <si>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</si>
  <si>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</si>
  <si>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</si>
  <si>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</si>
  <si>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</si>
  <si>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</si>
  <si>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</si>
  <si>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</si>
  <si>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</si>
  <si>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</si>
  <si>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</si>
  <si>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</si>
  <si>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</si>
  <si>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</si>
  <si>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</si>
  <si>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</si>
  <si>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</si>
  <si>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</si>
  <si>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</si>
  <si>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</si>
  <si>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</si>
  <si>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</si>
  <si>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</si>
  <si>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</si>
  <si>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</si>
  <si>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</si>
  <si>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</si>
  <si>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</si>
  <si>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</si>
  <si>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</si>
  <si>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</si>
  <si>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</si>
  <si>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</si>
  <si>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</si>
  <si>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</si>
  <si>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</si>
  <si>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</si>
  <si>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</si>
  <si>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</si>
  <si>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</si>
  <si>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</si>
  <si>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</si>
  <si>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</si>
  <si>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</si>
  <si>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</si>
  <si>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</si>
  <si>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</si>
  <si>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</si>
  <si>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</si>
  <si>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</si>
  <si>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</si>
  <si>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</si>
  <si>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</si>
  <si>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</si>
  <si>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</si>
  <si>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</si>
  <si>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</si>
  <si>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</si>
  <si>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</si>
  <si>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</si>
  <si>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</si>
  <si>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</si>
  <si>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</si>
  <si>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</si>
  <si>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</si>
  <si>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</si>
  <si>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</si>
  <si>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</si>
  <si>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</si>
  <si>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</si>
  <si>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</si>
  <si>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</si>
  <si>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</si>
  <si>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</si>
  <si>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</si>
  <si>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</si>
  <si>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</si>
  <si>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</si>
  <si>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</si>
  <si>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</si>
  <si>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</si>
  <si>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</si>
  <si>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</si>
  <si>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</si>
  <si>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</si>
  <si>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</si>
  <si>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</si>
  <si>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</si>
  <si>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</si>
  <si>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</si>
  <si>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</si>
  <si>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</si>
  <si>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</si>
  <si>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</si>
  <si>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</si>
  <si>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</si>
  <si>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</si>
  <si>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</si>
  <si>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</si>
  <si>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</si>
  <si>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</si>
  <si>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</si>
  <si>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</si>
  <si>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</si>
  <si>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</si>
  <si>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</si>
  <si>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</si>
  <si>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</si>
  <si>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</si>
  <si>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</si>
  <si>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</si>
  <si>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</si>
  <si>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</si>
  <si>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</si>
  <si>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</si>
  <si>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</si>
  <si>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</si>
  <si>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</si>
  <si>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</si>
  <si>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</si>
  <si>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</si>
  <si>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</si>
  <si>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</si>
  <si>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</si>
  <si>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</si>
  <si>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</si>
  <si>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</si>
  <si>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</si>
  <si>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</si>
  <si>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</si>
  <si>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</si>
  <si>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</si>
  <si>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</si>
  <si>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</si>
  <si>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</si>
  <si>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</si>
  <si>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</si>
  <si>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</si>
  <si>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</si>
  <si>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</si>
  <si>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</si>
  <si>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</si>
  <si>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</si>
  <si>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</si>
  <si>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</si>
  <si>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</si>
  <si>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</si>
  <si>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</si>
  <si>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</si>
  <si>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</si>
  <si>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</si>
  <si>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</si>
  <si>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</si>
  <si>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</si>
  <si>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</si>
  <si>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</si>
  <si>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</si>
  <si>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</si>
  <si>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</si>
  <si>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</si>
  <si>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</si>
  <si>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</si>
  <si>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</si>
  <si>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</si>
  <si>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</si>
  <si>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</si>
  <si>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</si>
  <si>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</si>
  <si>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</si>
  <si>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</si>
  <si>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</si>
  <si>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</si>
  <si>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</si>
  <si>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</si>
  <si>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</si>
  <si>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</si>
  <si>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</si>
  <si>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</si>
  <si>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</si>
  <si>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</si>
  <si>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</si>
  <si>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</si>
  <si>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</si>
  <si>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</si>
  <si>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</si>
  <si>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</si>
  <si>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</si>
  <si>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</si>
  <si>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</si>
  <si>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</si>
  <si>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</si>
  <si>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</si>
  <si>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</si>
  <si>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</si>
  <si>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</si>
  <si>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</si>
  <si>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</si>
  <si>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</si>
  <si>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</si>
  <si>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</si>
  <si>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</si>
  <si>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</si>
  <si>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</si>
  <si>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</si>
  <si>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</si>
  <si>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</si>
  <si>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</si>
  <si>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</si>
  <si>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</si>
  <si>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</si>
  <si>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</si>
  <si>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</si>
  <si>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</si>
  <si>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</si>
  <si>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</si>
  <si>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</si>
  <si>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</si>
  <si>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</si>
  <si>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</si>
  <si>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</si>
  <si>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</si>
  <si>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</si>
  <si>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</si>
  <si>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</si>
  <si>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</si>
  <si>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</si>
  <si>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</si>
  <si>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</si>
  <si>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</si>
  <si>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</si>
  <si>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</si>
  <si>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</si>
  <si>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</si>
  <si>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</si>
  <si>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</si>
  <si>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</si>
  <si>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</si>
  <si>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</si>
  <si>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</si>
  <si>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</si>
  <si>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</si>
  <si>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</si>
  <si>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</si>
  <si>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</si>
  <si>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</si>
  <si>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</si>
  <si>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</si>
  <si>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</si>
  <si>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</si>
  <si>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</si>
  <si>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</si>
  <si>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</si>
  <si>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</si>
  <si>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</si>
  <si>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</si>
  <si>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</si>
  <si>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</si>
  <si>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</si>
  <si>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</si>
  <si>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</si>
  <si>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</si>
  <si>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</si>
  <si>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</si>
  <si>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</si>
  <si>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</si>
  <si>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</si>
  <si>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</si>
  <si>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</si>
  <si>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</si>
  <si>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</si>
  <si>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</si>
  <si>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</si>
  <si>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</si>
  <si>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</si>
  <si>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</si>
  <si>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</si>
  <si>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</si>
  <si>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</si>
  <si>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</si>
  <si>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</si>
  <si>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</si>
  <si>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</si>
  <si>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</si>
  <si>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</si>
  <si>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</si>
  <si>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</si>
  <si>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</si>
  <si>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</si>
  <si>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</si>
  <si>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</si>
  <si>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</si>
  <si>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</si>
  <si>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</si>
  <si>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</si>
  <si>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</si>
  <si>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</si>
  <si>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</si>
  <si>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</si>
  <si>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</si>
  <si>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</si>
  <si>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</si>
  <si>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</si>
  <si>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</si>
  <si>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</si>
  <si>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</si>
  <si>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</si>
  <si>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</si>
  <si>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</si>
  <si>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</si>
  <si>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</si>
  <si>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</si>
  <si>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</si>
  <si>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</si>
  <si>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</si>
  <si>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</si>
  <si>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</si>
  <si>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</si>
  <si>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</si>
  <si>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</si>
  <si>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</si>
  <si>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</si>
  <si>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</si>
  <si>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</si>
  <si>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</si>
  <si>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</si>
  <si>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</si>
  <si>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</si>
  <si>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</si>
  <si>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</si>
  <si>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</si>
  <si>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</si>
  <si>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</si>
  <si>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</si>
  <si>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</si>
  <si>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</si>
  <si>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</si>
  <si>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</si>
  <si>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</si>
  <si>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</si>
  <si>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</si>
  <si>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</si>
  <si>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</si>
  <si>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</si>
  <si>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</si>
  <si>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</si>
  <si>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</si>
  <si>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</si>
  <si>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</si>
  <si>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</si>
  <si>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</si>
  <si>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</si>
  <si>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</si>
  <si>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</si>
  <si>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</si>
  <si>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</si>
  <si>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</si>
  <si>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</si>
  <si>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</si>
  <si>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</si>
  <si>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</si>
  <si>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</si>
  <si>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</si>
  <si>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</si>
  <si>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</si>
  <si>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</si>
  <si>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</si>
  <si>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</si>
  <si>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</si>
  <si>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</si>
  <si>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</si>
  <si>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</si>
  <si>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</si>
  <si>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</si>
  <si>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</si>
  <si>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</si>
  <si>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</si>
  <si>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</si>
  <si>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</si>
  <si>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</si>
  <si>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</si>
  <si>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</si>
  <si>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</si>
  <si>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</si>
  <si>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</si>
  <si>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</si>
  <si>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</si>
  <si>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</si>
  <si>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</si>
  <si>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</si>
  <si>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</si>
  <si>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</si>
  <si>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</si>
  <si>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</si>
  <si>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</si>
  <si>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</si>
  <si>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</si>
  <si>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</si>
  <si>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</si>
  <si>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</si>
  <si>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</si>
  <si>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</si>
  <si>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</si>
  <si>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</si>
  <si>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</si>
  <si>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</si>
  <si>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</si>
  <si>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</si>
  <si>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</si>
  <si>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</si>
  <si>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</si>
  <si>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</si>
  <si>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</si>
  <si>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</si>
  <si>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</si>
  <si>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</si>
  <si>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</si>
  <si>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</si>
  <si>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</si>
  <si>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</si>
  <si>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</si>
  <si>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</si>
  <si>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</si>
  <si>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</si>
  <si>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</si>
  <si>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</si>
  <si>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</si>
  <si>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</si>
  <si>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</si>
  <si>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</si>
  <si>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</si>
  <si>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</si>
  <si>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</si>
  <si>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</si>
  <si>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</si>
  <si>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</si>
  <si>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</si>
  <si>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</si>
  <si>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</si>
  <si>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</si>
  <si>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</si>
  <si>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</si>
  <si>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</si>
  <si>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</si>
  <si>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</si>
  <si>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</si>
  <si>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</si>
  <si>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</si>
  <si>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</si>
  <si>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</si>
  <si>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</si>
  <si>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</si>
  <si>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</si>
  <si>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</si>
  <si>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</si>
  <si>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</si>
  <si>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</si>
  <si>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</si>
  <si>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</si>
  <si>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</si>
  <si>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</si>
  <si>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</si>
  <si>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</si>
  <si>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</si>
  <si>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</si>
  <si>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</si>
  <si>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</si>
  <si>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</si>
  <si>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</si>
  <si>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</si>
  <si>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</si>
  <si>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</si>
  <si>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</si>
  <si>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</si>
  <si>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</si>
  <si>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</si>
  <si>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</si>
  <si>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</si>
  <si>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</si>
  <si>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</si>
  <si>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</si>
  <si>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</si>
  <si>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</si>
  <si>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</si>
  <si>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</si>
  <si>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</si>
  <si>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</si>
  <si>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</si>
  <si>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</si>
  <si>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</si>
  <si>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</si>
  <si>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</si>
  <si>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</si>
  <si>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</si>
  <si>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</si>
  <si>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</si>
  <si>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</si>
  <si>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</si>
  <si>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</si>
  <si>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</si>
  <si>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</si>
  <si>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</si>
  <si>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</si>
  <si>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</si>
  <si>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</si>
  <si>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</si>
  <si>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</si>
  <si>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</si>
  <si>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</si>
  <si>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</si>
  <si>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</si>
  <si>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</si>
  <si>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</si>
  <si>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</si>
  <si>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</si>
  <si>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</si>
  <si>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</si>
  <si>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</si>
  <si>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</si>
  <si>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</si>
  <si>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</si>
  <si>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</si>
  <si>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</si>
  <si>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</si>
  <si>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</si>
  <si>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</si>
  <si>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</si>
  <si>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</si>
  <si>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</si>
  <si>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</si>
  <si>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</si>
  <si>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</si>
  <si>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</si>
  <si>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</si>
  <si>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</si>
  <si>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</si>
  <si>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</si>
  <si>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</si>
  <si>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</si>
  <si>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</si>
  <si>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</si>
  <si>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</si>
  <si>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</si>
  <si>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</si>
  <si>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</si>
  <si>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</si>
  <si>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</si>
  <si>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</si>
  <si>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</si>
  <si>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</si>
  <si>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</si>
  <si>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</si>
  <si>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</si>
  <si>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</si>
  <si>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</si>
  <si>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</si>
  <si>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</si>
  <si>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</si>
  <si>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</si>
  <si>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</si>
  <si>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</si>
  <si>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</si>
  <si>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</si>
  <si>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</si>
  <si>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</si>
  <si>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</si>
  <si>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</si>
  <si>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</si>
  <si>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</si>
  <si>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</si>
  <si>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</si>
  <si>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</si>
  <si>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</si>
  <si>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</si>
  <si>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</si>
  <si>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</si>
  <si>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</si>
  <si>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</si>
  <si>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</si>
  <si>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</si>
  <si>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</si>
  <si>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</si>
  <si>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</si>
  <si>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</si>
  <si>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</si>
  <si>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</si>
  <si>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</si>
  <si>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</si>
  <si>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</si>
  <si>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</si>
  <si>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</si>
  <si>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</si>
  <si>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</si>
  <si>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</si>
  <si>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</si>
  <si>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</si>
  <si>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</si>
  <si>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</si>
  <si>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</si>
  <si>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</si>
  <si>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</si>
  <si>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</si>
  <si>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</si>
  <si>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</si>
  <si>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</si>
  <si>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</si>
  <si>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</si>
  <si>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</si>
  <si>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</si>
  <si>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</si>
  <si>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</si>
  <si>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</si>
  <si>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</si>
  <si>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</si>
  <si>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</si>
  <si>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</si>
  <si>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</si>
  <si>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</si>
  <si>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</si>
  <si>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</si>
  <si>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</si>
  <si>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</si>
  <si>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</si>
  <si>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</si>
  <si>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</si>
  <si>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</si>
  <si>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</si>
  <si>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</si>
  <si>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</si>
  <si>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</si>
  <si>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</si>
  <si>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</si>
  <si>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</si>
  <si>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</si>
  <si>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</si>
  <si>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</si>
  <si>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</si>
  <si>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</si>
  <si>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</si>
  <si>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</si>
  <si>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</si>
  <si>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</si>
  <si>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</si>
  <si>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</si>
  <si>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</si>
  <si>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</si>
  <si>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</si>
  <si>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</si>
  <si>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</si>
  <si>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</si>
  <si>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</si>
  <si>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</si>
  <si>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</si>
  <si>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</si>
  <si>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</si>
  <si>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</si>
  <si>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</si>
  <si>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</si>
  <si>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</si>
  <si>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</si>
  <si>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</si>
  <si>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</si>
  <si>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</si>
  <si>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</si>
  <si>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</si>
  <si>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</si>
  <si>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</si>
  <si>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</si>
  <si>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</si>
  <si>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</si>
  <si>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</si>
  <si>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</si>
  <si>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</si>
  <si>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</si>
  <si>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</si>
  <si>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</si>
  <si>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</si>
  <si>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</si>
  <si>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</si>
  <si>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</si>
  <si>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</si>
  <si>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</si>
  <si>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</si>
  <si>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</si>
  <si>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</si>
  <si>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</si>
  <si>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</si>
  <si>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</si>
  <si>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</si>
  <si>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</si>
  <si>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</si>
  <si>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</si>
  <si>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</si>
  <si>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</si>
  <si>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</si>
  <si>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</si>
  <si>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</si>
  <si>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</si>
  <si>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</si>
  <si>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</si>
  <si>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</si>
  <si>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</si>
  <si>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</si>
  <si>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</si>
  <si>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</si>
  <si>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</si>
  <si>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</si>
  <si>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</si>
  <si>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</si>
  <si>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</si>
  <si>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</si>
  <si>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</si>
  <si>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</si>
  <si>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</si>
  <si>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</si>
  <si>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</si>
  <si>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</si>
  <si>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</si>
  <si>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</si>
  <si>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</si>
  <si>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</si>
  <si>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</si>
  <si>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</si>
  <si>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</si>
  <si>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</si>
  <si>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</si>
  <si>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</si>
  <si>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</si>
  <si>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</si>
  <si>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</si>
  <si>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</si>
  <si>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</si>
  <si>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</si>
  <si>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</si>
  <si>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</si>
  <si>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</si>
  <si>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</si>
  <si>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</si>
  <si>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</si>
  <si>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</si>
  <si>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</si>
  <si>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</si>
  <si>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</si>
  <si>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</si>
  <si>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</si>
  <si>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</si>
  <si>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</si>
  <si>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</si>
  <si>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</si>
  <si>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</si>
  <si>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</si>
  <si>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</si>
  <si>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</si>
  <si>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</si>
  <si>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</si>
  <si>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</si>
  <si>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</si>
  <si>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</si>
  <si>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</si>
  <si>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</si>
  <si>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</si>
  <si>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</si>
  <si>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</si>
  <si>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</si>
  <si>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</si>
  <si>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</si>
  <si>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</si>
  <si>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</si>
  <si>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</si>
  <si>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</si>
  <si>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</si>
  <si>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</si>
  <si>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</si>
  <si>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</si>
  <si>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</si>
  <si>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</si>
  <si>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</si>
  <si>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</si>
  <si>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</si>
  <si>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</si>
  <si>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</si>
  <si>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</si>
  <si>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</si>
  <si>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</si>
  <si>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</si>
  <si>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</si>
  <si>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</si>
  <si>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</si>
  <si>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</si>
  <si>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</si>
  <si>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</si>
  <si>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</si>
  <si>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</si>
  <si>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</si>
  <si>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</si>
  <si>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</si>
  <si>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</si>
  <si>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</si>
  <si>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</si>
  <si>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</si>
  <si>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</si>
  <si>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</si>
  <si>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</si>
  <si>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</si>
  <si>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</si>
  <si>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</si>
  <si>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</si>
  <si>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</si>
  <si>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</si>
  <si>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</si>
  <si>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</si>
  <si>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</si>
  <si>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</si>
  <si>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</si>
  <si>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</si>
  <si>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</si>
  <si>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</si>
  <si>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</si>
  <si>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</si>
  <si>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</si>
  <si>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</si>
  <si>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</si>
  <si>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</si>
  <si>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</si>
  <si>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</si>
  <si>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</si>
  <si>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</si>
  <si>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</si>
  <si>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</si>
  <si>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</si>
  <si>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</si>
  <si>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</si>
  <si>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</si>
  <si>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</si>
  <si>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</si>
  <si>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</si>
  <si>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</si>
  <si>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</si>
  <si>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</si>
  <si>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</si>
  <si>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</si>
  <si>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</si>
  <si>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</si>
  <si>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</si>
  <si>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</si>
  <si>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</si>
  <si>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</si>
  <si>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</si>
  <si>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</si>
  <si>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</si>
  <si>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</si>
  <si>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</si>
  <si>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</si>
  <si>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</si>
  <si>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</si>
  <si>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</si>
  <si>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</si>
  <si>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</si>
  <si>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</si>
  <si>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</si>
  <si>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</si>
  <si>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</si>
  <si>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</si>
  <si>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</si>
  <si>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</si>
  <si>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</si>
  <si>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</si>
  <si>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</si>
  <si>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</si>
  <si>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</si>
  <si>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</si>
  <si>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</si>
  <si>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</si>
  <si>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</si>
  <si>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</si>
  <si>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</si>
  <si>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</si>
  <si>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</si>
  <si>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</si>
  <si>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</si>
  <si>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</si>
  <si>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</si>
  <si>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</si>
  <si>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</si>
  <si>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</si>
  <si>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</si>
  <si>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</si>
  <si>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</si>
  <si>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</si>
  <si>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</si>
  <si>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</si>
  <si>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</si>
  <si>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</si>
  <si>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</si>
  <si>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</si>
  <si>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</si>
  <si>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</si>
  <si>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</si>
  <si>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</si>
  <si>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</si>
  <si>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</si>
  <si>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</si>
  <si>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</si>
  <si>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</si>
  <si>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</si>
  <si>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</si>
  <si>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</si>
  <si>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</si>
  <si>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</si>
  <si>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</si>
  <si>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</si>
  <si>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</si>
  <si>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</si>
  <si>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</si>
  <si>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</si>
  <si>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</si>
  <si>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</si>
  <si>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</si>
  <si>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</si>
  <si>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</si>
  <si>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</si>
  <si>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</si>
  <si>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</si>
  <si>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</si>
  <si>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</si>
  <si>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</si>
  <si>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</si>
  <si>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</si>
  <si>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</si>
  <si>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</si>
  <si>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</si>
  <si>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</si>
  <si>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</si>
  <si>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</si>
  <si>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</si>
  <si>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</si>
  <si>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</si>
  <si>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</si>
  <si>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</si>
  <si>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</si>
  <si>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</si>
  <si>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</si>
  <si>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</si>
  <si>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</si>
  <si>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</si>
  <si>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</si>
  <si>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</si>
  <si>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</si>
  <si>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</si>
  <si>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</si>
  <si>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</si>
  <si>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</si>
  <si>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</si>
  <si>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</si>
  <si>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</si>
  <si>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</si>
  <si>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</si>
  <si>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</si>
  <si>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</si>
  <si>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</si>
  <si>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</si>
  <si>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</si>
  <si>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</si>
  <si>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</si>
  <si>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</si>
  <si>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</si>
  <si>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</si>
  <si>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</si>
  <si>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</si>
  <si>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</si>
  <si>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</si>
  <si>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</si>
  <si>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</si>
  <si>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</si>
  <si>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</si>
  <si>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</si>
  <si>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</si>
  <si>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</si>
  <si>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</si>
  <si>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</si>
  <si>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</si>
  <si>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</si>
  <si>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</si>
  <si>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</si>
  <si>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</si>
  <si>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</si>
  <si>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</si>
  <si>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</si>
  <si>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</si>
  <si>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</si>
  <si>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</si>
  <si>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</si>
  <si>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</si>
  <si>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</si>
  <si>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</si>
  <si>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</si>
  <si>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</si>
  <si>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</si>
  <si>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</si>
  <si>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</si>
  <si>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</si>
  <si>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</si>
  <si>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</si>
  <si>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</si>
  <si>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</si>
  <si>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</si>
  <si>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</si>
  <si>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</si>
  <si>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</si>
  <si>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</si>
  <si>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</si>
  <si>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</si>
  <si>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</si>
  <si>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</si>
  <si>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</si>
  <si>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</si>
  <si>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</si>
  <si>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</si>
  <si>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</si>
  <si>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</si>
  <si>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</si>
  <si>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</si>
  <si>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</si>
  <si>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</si>
  <si>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</si>
  <si>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</si>
  <si>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</si>
  <si>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</si>
  <si>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</si>
  <si>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</si>
  <si>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</si>
  <si>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</si>
  <si>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</si>
  <si>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</si>
  <si>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</si>
  <si>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</si>
  <si>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</si>
  <si>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</si>
  <si>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</si>
  <si>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</si>
  <si>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</si>
  <si>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</si>
  <si>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</si>
  <si>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</si>
  <si>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</si>
  <si>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</si>
  <si>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</si>
  <si>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</si>
  <si>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</si>
  <si>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</si>
  <si>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</si>
  <si>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</si>
  <si>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</si>
  <si>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</si>
  <si>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</si>
  <si>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</si>
  <si>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</si>
  <si>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</si>
  <si>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</si>
  <si>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</si>
  <si>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</si>
  <si>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</si>
  <si>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</si>
  <si>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</si>
  <si>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</si>
  <si>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</si>
  <si>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</si>
  <si>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</si>
  <si>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</si>
  <si>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</si>
  <si>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</si>
  <si>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</si>
  <si>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</si>
  <si>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</si>
  <si>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</si>
  <si>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</si>
  <si>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</si>
  <si>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</si>
  <si>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</si>
  <si>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</si>
  <si>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</si>
  <si>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</si>
  <si>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</si>
  <si>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</si>
  <si>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</si>
  <si>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</si>
  <si>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</si>
  <si>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</si>
  <si>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</si>
  <si>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</si>
  <si>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</si>
  <si>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</si>
  <si>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</si>
  <si>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</si>
  <si>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</si>
  <si>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</si>
  <si>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</si>
  <si>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</si>
  <si>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</si>
  <si>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</si>
  <si>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</si>
  <si>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</si>
  <si>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</si>
  <si>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</si>
  <si>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</si>
  <si>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</si>
  <si>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</si>
  <si>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</si>
  <si>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</si>
  <si>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</si>
  <si>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</si>
  <si>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</si>
  <si>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</si>
  <si>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</si>
  <si>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</si>
  <si>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</si>
  <si>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</si>
  <si>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</si>
  <si>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</si>
  <si>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</si>
  <si>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</si>
  <si>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</si>
  <si>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</si>
  <si>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</si>
  <si>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</si>
  <si>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</si>
  <si>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</si>
  <si>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</si>
  <si>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</si>
  <si>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</si>
  <si>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</si>
  <si>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</si>
  <si>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</si>
  <si>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</si>
  <si>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</si>
  <si>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</si>
  <si>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</si>
  <si>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</si>
  <si>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</si>
  <si>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</si>
  <si>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</si>
  <si>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</si>
  <si>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</si>
  <si>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</si>
  <si>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</si>
  <si>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</si>
  <si>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</si>
  <si>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</si>
  <si>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</si>
  <si>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</si>
  <si>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</si>
  <si>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</si>
  <si>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</si>
  <si>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</si>
  <si>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</si>
  <si>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</si>
  <si>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</si>
  <si>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</si>
  <si>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</si>
  <si>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</si>
  <si>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</si>
  <si>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</si>
  <si>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</si>
  <si>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</si>
  <si>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</si>
  <si>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</si>
  <si>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</si>
  <si>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</si>
  <si>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</si>
  <si>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</si>
  <si>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</si>
  <si>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</si>
  <si>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</si>
  <si>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</si>
  <si>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</si>
  <si>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</si>
  <si>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</si>
  <si>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</si>
  <si>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</si>
  <si>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</si>
  <si>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</si>
  <si>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</si>
  <si>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</si>
  <si>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</si>
  <si>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</si>
  <si>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</si>
  <si>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</si>
  <si>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</si>
  <si>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</si>
  <si>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</si>
  <si>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</si>
  <si>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</si>
  <si>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</si>
  <si>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</si>
  <si>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</si>
  <si>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</si>
  <si>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</si>
  <si>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</si>
  <si>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</si>
  <si>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</si>
  <si>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</si>
  <si>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</si>
  <si>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</si>
  <si>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</si>
  <si>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</si>
  <si>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</si>
  <si>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</si>
  <si>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</si>
  <si>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</si>
  <si>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</si>
  <si>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</si>
  <si>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</si>
  <si>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</si>
  <si>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</si>
  <si>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</si>
  <si>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</si>
  <si>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</si>
  <si>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</si>
  <si>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</si>
  <si>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</si>
  <si>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</si>
  <si>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</si>
  <si>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</si>
  <si>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</si>
  <si>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</si>
  <si>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</si>
  <si>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</si>
  <si>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</si>
  <si>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</si>
  <si>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</si>
  <si>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</si>
  <si>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</si>
  <si>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</si>
  <si>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</si>
  <si>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</si>
  <si>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</si>
  <si>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</si>
  <si>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</si>
  <si>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</si>
  <si>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</si>
  <si>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</si>
  <si>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</si>
  <si>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</si>
  <si>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</si>
  <si>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</si>
  <si>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</si>
  <si>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</si>
  <si>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</si>
  <si>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</si>
  <si>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</si>
  <si>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</si>
  <si>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</si>
  <si>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</si>
  <si>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</si>
  <si>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</si>
  <si>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</si>
  <si>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</si>
  <si>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</si>
  <si>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</si>
  <si>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</si>
  <si>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</si>
  <si>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</si>
  <si>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</si>
  <si>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</si>
  <si>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</si>
  <si>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</si>
  <si>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</si>
  <si>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</si>
  <si>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</si>
  <si>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</si>
  <si>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</si>
  <si>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</si>
  <si>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</si>
  <si>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</si>
  <si>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</si>
  <si>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</si>
  <si>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</si>
  <si>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</si>
  <si>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</si>
  <si>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</si>
  <si>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</si>
  <si>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</si>
  <si>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</si>
  <si>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</si>
  <si>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</si>
  <si>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</si>
  <si>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</si>
  <si>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</si>
  <si>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</si>
  <si>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</si>
  <si>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</si>
  <si>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</si>
  <si>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</si>
  <si>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</si>
  <si>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</si>
  <si>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</si>
  <si>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</si>
  <si>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</si>
  <si>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</si>
  <si>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</si>
  <si>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</si>
  <si>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</si>
  <si>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</si>
  <si>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</si>
  <si>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</si>
  <si>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</si>
  <si>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</si>
  <si>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</si>
  <si>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</si>
  <si>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</si>
  <si>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</si>
  <si>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</si>
  <si>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</si>
  <si>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</si>
  <si>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</si>
  <si>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</si>
  <si>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</si>
  <si>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</si>
  <si>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</si>
  <si>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</si>
  <si>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</si>
  <si>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</si>
  <si>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</si>
  <si>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</si>
  <si>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</si>
  <si>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</si>
  <si>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</si>
  <si>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</si>
  <si>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</si>
  <si>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</si>
  <si>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</si>
  <si>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</si>
  <si>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</si>
  <si>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</si>
  <si>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</si>
  <si>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</si>
  <si>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</si>
  <si>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</si>
  <si>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</si>
  <si>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</si>
  <si>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</si>
  <si>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</si>
  <si>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</si>
  <si>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</si>
  <si>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</si>
  <si>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</si>
  <si>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</si>
  <si>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</si>
  <si>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</si>
  <si>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</si>
  <si>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</si>
  <si>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</si>
  <si>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</si>
  <si>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</si>
  <si>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</si>
  <si>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</si>
  <si>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</si>
  <si>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</si>
  <si>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</si>
  <si>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</si>
  <si>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</si>
  <si>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</si>
  <si>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</si>
  <si>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</si>
  <si>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</si>
  <si>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</si>
  <si>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</si>
  <si>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</si>
  <si>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</si>
  <si>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</si>
  <si>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</si>
  <si>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</si>
  <si>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</si>
  <si>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</si>
  <si>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</si>
  <si>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</si>
  <si>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</si>
  <si>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</si>
  <si>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</si>
  <si>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</si>
  <si>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</si>
  <si>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</si>
  <si>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</si>
  <si>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</si>
  <si>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</si>
  <si>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</si>
  <si>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</si>
  <si>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</si>
  <si>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</si>
  <si>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</si>
  <si>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</si>
  <si>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</si>
  <si>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</si>
  <si>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</si>
  <si>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</si>
  <si>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</si>
  <si>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</si>
  <si>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</si>
  <si>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</si>
  <si>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</si>
  <si>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</si>
  <si>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</si>
  <si>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</si>
  <si>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</si>
  <si>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</si>
  <si>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</si>
  <si>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</si>
  <si>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</si>
  <si>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</si>
  <si>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</si>
  <si>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</si>
  <si>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</si>
  <si>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</si>
  <si>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</si>
  <si>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</si>
  <si>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</si>
  <si>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</si>
  <si>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</si>
  <si>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</si>
  <si>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</si>
  <si>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</si>
  <si>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</si>
  <si>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</si>
  <si>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</si>
  <si>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</si>
  <si>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</si>
  <si>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</si>
  <si>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</si>
  <si>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</si>
  <si>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</si>
  <si>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</si>
  <si>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</si>
  <si>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</si>
  <si>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</si>
  <si>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</si>
  <si>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</si>
  <si>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</si>
  <si>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</si>
  <si>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</si>
  <si>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</si>
  <si>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</si>
  <si>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</si>
  <si>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</si>
  <si>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</si>
  <si>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</si>
  <si>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</si>
  <si>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</si>
  <si>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</si>
  <si>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</si>
  <si>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</si>
  <si>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</si>
  <si>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</si>
  <si>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</si>
  <si>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</si>
  <si>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</si>
  <si>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</si>
  <si>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</si>
  <si>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</si>
  <si>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</si>
  <si>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</si>
  <si>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</si>
  <si>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</si>
  <si>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</si>
  <si>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</si>
  <si>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</si>
  <si>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</si>
  <si>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</si>
  <si>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</si>
  <si>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</si>
  <si>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</si>
  <si>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</si>
  <si>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</si>
  <si>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</si>
  <si>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</si>
  <si>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</si>
  <si>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</si>
  <si>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</si>
  <si>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</si>
  <si>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</si>
  <si>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</si>
  <si>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</si>
  <si>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</si>
  <si>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</si>
  <si>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</si>
  <si>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</si>
  <si>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</si>
  <si>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</si>
  <si>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</si>
  <si>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</si>
  <si>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</si>
  <si>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</si>
  <si>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</si>
  <si>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</si>
  <si>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</si>
  <si>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</si>
  <si>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</si>
  <si>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</si>
  <si>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</si>
  <si>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</si>
  <si>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</si>
  <si>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</si>
  <si>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</si>
  <si>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</si>
  <si>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</si>
  <si>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</si>
  <si>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</si>
  <si>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</si>
  <si>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</si>
  <si>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</si>
  <si>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</si>
  <si>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</si>
  <si>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</si>
  <si>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</si>
  <si>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</si>
  <si>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</si>
  <si>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</si>
  <si>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</si>
  <si>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</si>
  <si>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</si>
  <si>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</si>
  <si>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</si>
  <si>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</si>
  <si>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</si>
  <si>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</si>
  <si>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</si>
  <si>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</si>
  <si>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</si>
  <si>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</si>
  <si>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</si>
  <si>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</si>
  <si>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</si>
  <si>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</si>
  <si>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</si>
  <si>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</si>
  <si>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</si>
  <si>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</si>
  <si>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</si>
  <si>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</si>
  <si>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</si>
  <si>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</si>
  <si>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</si>
  <si>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</si>
  <si>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</si>
  <si>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</si>
  <si>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</si>
  <si>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</si>
  <si>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</si>
  <si>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</si>
  <si>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</si>
  <si>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</si>
  <si>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</si>
  <si>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</si>
  <si>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</si>
  <si>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</si>
  <si>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</si>
  <si>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</si>
  <si>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</si>
  <si>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</si>
  <si>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</si>
  <si>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</si>
  <si>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</si>
  <si>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</si>
  <si>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</si>
  <si>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</si>
  <si>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</si>
  <si>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</si>
  <si>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</si>
  <si>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</si>
  <si>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</si>
  <si>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</si>
  <si>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</si>
  <si>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</si>
  <si>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</si>
  <si>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</si>
  <si>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</si>
  <si>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</si>
  <si>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</si>
  <si>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</si>
  <si>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</si>
  <si>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</si>
  <si>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</si>
  <si>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</si>
  <si>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</si>
  <si>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</si>
  <si>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</si>
  <si>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</si>
  <si>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</si>
  <si>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</si>
  <si>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</si>
  <si>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</si>
  <si>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</si>
  <si>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</si>
  <si>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</si>
  <si>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</si>
  <si>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</si>
  <si>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</si>
  <si>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</si>
  <si>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</si>
  <si>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</si>
  <si>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</si>
  <si>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</si>
  <si>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</si>
  <si>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</si>
  <si>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</si>
  <si>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</si>
  <si>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</si>
  <si>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</si>
  <si>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</si>
  <si>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</si>
  <si>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</si>
  <si>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</si>
  <si>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</si>
  <si>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</si>
  <si>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</si>
  <si>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</si>
  <si>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</si>
  <si>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</si>
  <si>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</si>
  <si>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</si>
  <si>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</si>
  <si>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</si>
  <si>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</si>
  <si>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</si>
  <si>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</si>
  <si>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</si>
  <si>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</si>
  <si>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</si>
  <si>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</si>
  <si>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</si>
  <si>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</si>
  <si>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</si>
  <si>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</si>
  <si>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</si>
  <si>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</si>
  <si>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</si>
  <si>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</si>
  <si>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</si>
  <si>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</si>
  <si>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</si>
  <si>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</si>
  <si>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</si>
  <si>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</si>
  <si>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</si>
  <si>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</si>
  <si>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</si>
  <si>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</si>
  <si>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</si>
  <si>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</si>
  <si>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</si>
  <si>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</si>
  <si>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</si>
  <si>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</si>
  <si>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</si>
  <si>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</si>
  <si>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</si>
  <si>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</si>
  <si>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</si>
  <si>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</si>
  <si>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</si>
  <si>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</si>
  <si>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</si>
  <si>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</si>
  <si>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</si>
  <si>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</si>
  <si>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</si>
  <si>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</si>
  <si>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</si>
  <si>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</si>
  <si>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</si>
  <si>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</si>
  <si>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</si>
  <si>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</si>
  <si>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</si>
  <si>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</si>
  <si>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</si>
  <si>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</si>
  <si>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</si>
  <si>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</si>
  <si>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</si>
  <si>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</si>
  <si>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</si>
  <si>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</si>
  <si>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</si>
  <si>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</si>
  <si>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</si>
  <si>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</si>
  <si>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</si>
  <si>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</si>
  <si>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</si>
  <si>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</si>
  <si>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</si>
  <si>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</si>
  <si>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</si>
  <si>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</si>
  <si>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</si>
  <si>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</si>
  <si>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</si>
  <si>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</si>
  <si>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</si>
  <si>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</si>
  <si>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</si>
  <si>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</si>
  <si>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</si>
  <si>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</si>
  <si>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</si>
  <si>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</si>
  <si>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</si>
  <si>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</si>
  <si>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</si>
  <si>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</si>
  <si>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</si>
  <si>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</si>
  <si>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</si>
  <si>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</si>
  <si>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</si>
  <si>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</si>
  <si>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</si>
  <si>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</si>
  <si>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</si>
  <si>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</si>
  <si>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</si>
  <si>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</si>
  <si>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</si>
  <si>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</si>
  <si>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</si>
  <si>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</si>
  <si>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</si>
  <si>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</si>
  <si>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</si>
  <si>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</si>
  <si>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</si>
  <si>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</si>
  <si>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</si>
  <si>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</si>
  <si>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</si>
  <si>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</si>
  <si>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</si>
  <si>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</si>
  <si>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</si>
  <si>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</si>
  <si>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</si>
  <si>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</si>
  <si>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</si>
  <si>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</si>
  <si>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</si>
  <si>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</si>
  <si>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</si>
  <si>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</si>
  <si>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</si>
  <si>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</si>
  <si>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</si>
  <si>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</si>
  <si>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</si>
  <si>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</si>
  <si>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</si>
  <si>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</si>
  <si>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</si>
  <si>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</si>
  <si>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</si>
  <si>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</si>
  <si>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</si>
  <si>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</si>
  <si>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</si>
  <si>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</si>
  <si>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</si>
  <si>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</si>
  <si>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</si>
  <si>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</si>
  <si>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</si>
  <si>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</si>
  <si>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</si>
  <si>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</si>
  <si>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</si>
  <si>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</si>
  <si>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</si>
  <si>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</si>
  <si>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</si>
  <si>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</si>
  <si>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</si>
  <si>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</si>
  <si>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</si>
  <si>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</si>
  <si>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</si>
  <si>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</si>
  <si>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</si>
  <si>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</si>
  <si>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</si>
  <si>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</si>
  <si>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</si>
  <si>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</si>
  <si>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</si>
  <si>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</si>
  <si>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</si>
  <si>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</si>
  <si>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</si>
  <si>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</si>
  <si>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</si>
  <si>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</si>
  <si>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</si>
  <si>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</si>
  <si>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</si>
  <si>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</si>
  <si>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</si>
  <si>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</si>
  <si>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</si>
  <si>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</si>
  <si>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</si>
  <si>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</si>
  <si>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</si>
  <si>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</si>
  <si>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</si>
  <si>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</si>
  <si>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</si>
  <si>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</si>
  <si>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</si>
  <si>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</si>
  <si>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</si>
  <si>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</si>
  <si>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</si>
  <si>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</si>
  <si>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</si>
  <si>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</si>
  <si>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</si>
  <si>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</si>
  <si>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</si>
  <si>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</si>
  <si>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</si>
  <si>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</si>
  <si>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</si>
  <si>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</si>
  <si>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</si>
  <si>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</si>
  <si>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</si>
  <si>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</si>
  <si>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</si>
  <si>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</si>
  <si>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</si>
  <si>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</si>
  <si>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</si>
  <si>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</si>
  <si>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</si>
  <si>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</si>
  <si>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</si>
  <si>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</si>
  <si>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</si>
  <si>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</si>
  <si>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</si>
  <si>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</si>
  <si>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</si>
  <si>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</si>
  <si>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</si>
  <si>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</si>
  <si>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</si>
  <si>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</si>
  <si>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</si>
  <si>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</si>
  <si>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</si>
  <si>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</si>
  <si>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</si>
  <si>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</si>
  <si>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</si>
  <si>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</si>
  <si>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</si>
  <si>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</si>
  <si>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</si>
  <si>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</si>
  <si>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</si>
  <si>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</si>
  <si>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</si>
  <si>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</si>
  <si>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</si>
  <si>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</si>
  <si>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</si>
  <si>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</si>
  <si>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</si>
  <si>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</si>
  <si>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</si>
  <si>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</si>
  <si>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</si>
  <si>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</si>
  <si>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</si>
  <si>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</si>
  <si>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</si>
  <si>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</si>
  <si>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</si>
  <si>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</si>
  <si>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</si>
  <si>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</si>
  <si>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</si>
  <si>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</si>
  <si>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</si>
  <si>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</si>
  <si>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</si>
  <si>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</si>
  <si>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</si>
  <si>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</si>
  <si>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</si>
  <si>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</si>
  <si>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</si>
  <si>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</si>
  <si>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</si>
  <si>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</si>
  <si>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</si>
  <si>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</si>
  <si>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</si>
  <si>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</si>
  <si>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</si>
  <si>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</si>
  <si>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</si>
  <si>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</si>
  <si>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</si>
  <si>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</si>
  <si>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</si>
  <si>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</si>
  <si>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</si>
  <si>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</si>
  <si>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</si>
  <si>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</si>
  <si>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</si>
  <si>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</si>
  <si>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</si>
  <si>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</si>
  <si>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</si>
  <si>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</si>
  <si>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</si>
  <si>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</si>
  <si>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</si>
  <si>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</si>
  <si>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</si>
  <si>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</si>
  <si>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</si>
  <si>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</si>
  <si>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</si>
  <si>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</si>
  <si>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</si>
  <si>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</si>
  <si>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</si>
  <si>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</si>
  <si>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</si>
  <si>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</si>
  <si>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</si>
  <si>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</si>
  <si>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</si>
  <si>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</si>
  <si>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</si>
  <si>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</si>
  <si>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</si>
  <si>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</si>
  <si>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</si>
  <si>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</si>
  <si>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</si>
  <si>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</si>
  <si>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</si>
  <si>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</si>
  <si>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</si>
  <si>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</si>
  <si>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</si>
  <si>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</si>
  <si>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</si>
  <si>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</si>
  <si>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</si>
  <si>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</si>
  <si>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</si>
  <si>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</si>
  <si>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</si>
  <si>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</si>
  <si>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</si>
  <si>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</si>
  <si>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</si>
  <si>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</si>
  <si>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</si>
  <si>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</si>
  <si>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</si>
  <si>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</si>
  <si>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</si>
  <si>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</si>
  <si>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</si>
  <si>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</si>
  <si>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</si>
  <si>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</si>
  <si>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</si>
  <si>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</si>
  <si>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</si>
  <si>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</si>
  <si>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</si>
  <si>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</si>
  <si>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</si>
  <si>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</si>
  <si>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</si>
  <si>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</si>
  <si>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</si>
  <si>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</si>
  <si>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</si>
  <si>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</si>
  <si>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</si>
  <si>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</si>
  <si>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</si>
  <si>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</si>
  <si>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</si>
  <si>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</si>
  <si>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</si>
  <si>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</si>
  <si>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</si>
  <si>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</si>
  <si>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</si>
  <si>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</si>
  <si>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</si>
  <si>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</si>
  <si>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</si>
  <si>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</si>
  <si>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</si>
  <si>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</si>
  <si>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</si>
  <si>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</si>
  <si>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</si>
  <si>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</si>
  <si>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</si>
  <si>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</si>
  <si>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</si>
  <si>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</si>
  <si>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</si>
  <si>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</si>
  <si>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</si>
  <si>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</si>
  <si>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</si>
  <si>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</si>
  <si>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</si>
  <si>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</si>
  <si>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</si>
  <si>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</si>
  <si>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</si>
  <si>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</si>
  <si>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</si>
  <si>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</si>
  <si>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</si>
  <si>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</si>
  <si>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</si>
  <si>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</si>
  <si>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</si>
  <si>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</si>
  <si>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</si>
  <si>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</si>
  <si>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</si>
  <si>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</si>
  <si>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</si>
  <si>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</si>
  <si>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</si>
  <si>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</si>
  <si>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</si>
  <si>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</si>
  <si>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</si>
  <si>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</si>
  <si>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</si>
  <si>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</si>
  <si>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</si>
  <si>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</si>
  <si>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</si>
  <si>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</si>
  <si>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</si>
  <si>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</si>
  <si>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</si>
  <si>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</si>
  <si>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</si>
  <si>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</si>
  <si>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</si>
  <si>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</si>
  <si>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</si>
  <si>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</si>
  <si>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</si>
  <si>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</si>
  <si>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</si>
  <si>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</si>
  <si>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</si>
  <si>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</si>
  <si>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</si>
  <si>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</si>
  <si>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</si>
  <si>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</si>
  <si>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</si>
  <si>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</si>
  <si>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</si>
  <si>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</si>
  <si>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</si>
  <si>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</si>
  <si>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</si>
  <si>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</si>
  <si>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</si>
  <si>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</si>
  <si>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</si>
  <si>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</si>
  <si>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</si>
  <si>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</si>
  <si>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</si>
  <si>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</si>
  <si>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</si>
  <si>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</si>
  <si>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</si>
  <si>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</si>
  <si>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</si>
  <si>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</si>
  <si>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</si>
  <si>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</si>
  <si>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</si>
  <si>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</si>
  <si>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</si>
  <si>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</si>
  <si>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</si>
  <si>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</si>
  <si>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</si>
  <si>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</si>
  <si>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</si>
  <si>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</si>
  <si>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</si>
  <si>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</si>
  <si>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</si>
  <si>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</si>
  <si>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</si>
  <si>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</si>
  <si>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</si>
  <si>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</si>
  <si>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</si>
  <si>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</si>
  <si>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</si>
  <si>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</si>
  <si>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</si>
  <si>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</si>
  <si>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</si>
  <si>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</si>
  <si>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</si>
  <si>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</si>
  <si>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</si>
  <si>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</si>
  <si>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</si>
  <si>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</si>
  <si>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</si>
  <si>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</si>
  <si>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</si>
  <si>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</si>
  <si>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</si>
  <si>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</si>
  <si>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</si>
  <si>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</si>
  <si>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</si>
  <si>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</si>
  <si>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</si>
  <si>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</si>
  <si>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</si>
  <si>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</si>
  <si>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</si>
  <si>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</si>
  <si>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</si>
  <si>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</si>
  <si>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</si>
  <si>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</si>
  <si>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</si>
  <si>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</si>
  <si>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</si>
  <si>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</si>
  <si>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</si>
  <si>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</si>
  <si>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</si>
  <si>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</si>
  <si>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</si>
  <si>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</si>
  <si>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</si>
  <si>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</si>
  <si>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</si>
  <si>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</si>
  <si>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</si>
  <si>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</si>
  <si>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</si>
  <si>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</si>
  <si>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</si>
  <si>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</si>
  <si>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</si>
  <si>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</si>
  <si>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</si>
  <si>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</si>
  <si>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</si>
  <si>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</si>
  <si>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</si>
  <si>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</si>
  <si>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</si>
  <si>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</si>
  <si>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</si>
  <si>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</si>
  <si>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</si>
  <si>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</si>
  <si>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</si>
  <si>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</si>
  <si>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</si>
  <si>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</si>
  <si>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</si>
  <si>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</si>
  <si>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</si>
  <si>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</si>
  <si>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</si>
  <si>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</si>
  <si>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</si>
  <si>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</si>
  <si>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</si>
  <si>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</si>
  <si>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</si>
  <si>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</si>
  <si>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</si>
  <si>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</si>
  <si>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</si>
  <si>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</si>
  <si>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</si>
  <si>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</si>
  <si>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</si>
  <si>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</si>
  <si>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</si>
  <si>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</si>
  <si>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</si>
  <si>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</si>
  <si>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</si>
  <si>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</si>
  <si>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</si>
  <si>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</si>
  <si>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</si>
  <si>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</si>
  <si>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</si>
  <si>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</si>
  <si>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</si>
  <si>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</si>
  <si>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</si>
  <si>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</si>
  <si>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</si>
  <si>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</si>
  <si>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</si>
  <si>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</si>
  <si>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</si>
  <si>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</si>
  <si>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</si>
  <si>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</si>
  <si>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</si>
  <si>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</si>
  <si>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</si>
  <si>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</si>
  <si>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</si>
  <si>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</si>
  <si>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</si>
  <si>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</si>
  <si>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</si>
  <si>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</si>
  <si>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</si>
  <si>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</si>
  <si>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</si>
  <si>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</si>
  <si>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</si>
  <si>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</si>
  <si>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</si>
  <si>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</si>
  <si>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</si>
  <si>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</si>
  <si>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</si>
  <si>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</si>
  <si>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</si>
  <si>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</si>
  <si>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</si>
  <si>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</si>
  <si>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</si>
  <si>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</si>
  <si>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</si>
  <si>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</si>
  <si>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</si>
  <si>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</si>
  <si>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</si>
  <si>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</si>
  <si>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</si>
  <si>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</si>
  <si>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</si>
  <si>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</si>
  <si>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</si>
  <si>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</si>
  <si>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</si>
  <si>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</si>
  <si>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</si>
  <si>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</si>
  <si>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</si>
  <si>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</si>
  <si>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</si>
  <si>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</si>
  <si>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</si>
  <si>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</si>
  <si>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</si>
  <si>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</si>
  <si>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</si>
  <si>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</si>
  <si>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</si>
  <si>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</si>
  <si>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</si>
  <si>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</si>
  <si>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</si>
  <si>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</si>
  <si>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</si>
  <si>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</si>
  <si>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</si>
  <si>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</si>
  <si>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</si>
  <si>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</si>
  <si>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</si>
  <si>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</si>
  <si>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</si>
  <si>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</si>
  <si>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</si>
  <si>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</si>
  <si>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</si>
  <si>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</si>
  <si>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</si>
  <si>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</si>
  <si>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</si>
  <si>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</si>
  <si>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</si>
  <si>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</si>
  <si>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</si>
  <si>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</si>
  <si>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</si>
  <si>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</si>
  <si>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</si>
  <si>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</si>
  <si>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</si>
  <si>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</si>
  <si>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</si>
  <si>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</si>
  <si>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</si>
  <si>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</si>
  <si>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</si>
  <si>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</si>
  <si>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</si>
  <si>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</si>
  <si>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</si>
  <si>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</si>
  <si>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</si>
  <si>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</si>
  <si>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</si>
  <si>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</si>
  <si>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</si>
  <si>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</si>
  <si>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</si>
  <si>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</si>
  <si>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</si>
  <si>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</si>
  <si>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</si>
  <si>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</si>
  <si>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</si>
  <si>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</si>
  <si>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</si>
  <si>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</si>
  <si>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</si>
  <si>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</si>
  <si>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</si>
  <si>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</si>
  <si>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</si>
  <si>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</si>
  <si>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</si>
  <si>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</si>
  <si>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</si>
  <si>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</si>
  <si>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</si>
  <si>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</si>
  <si>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</si>
  <si>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</si>
  <si>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</si>
  <si>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</si>
  <si>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</si>
  <si>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</si>
  <si>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</si>
  <si>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</si>
  <si>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</si>
  <si>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</si>
  <si>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</si>
  <si>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</si>
  <si>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</si>
  <si>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</si>
  <si>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</si>
  <si>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</si>
  <si>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</si>
  <si>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</si>
  <si>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</si>
  <si>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</si>
  <si>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</si>
  <si>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</si>
  <si>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</si>
  <si>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</si>
  <si>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</si>
  <si>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</si>
  <si>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</si>
  <si>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</si>
  <si>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</si>
  <si>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</si>
  <si>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</si>
  <si>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</si>
  <si>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</si>
  <si>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</si>
  <si>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</si>
  <si>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</si>
  <si>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</si>
  <si>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</si>
  <si>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</si>
  <si>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</si>
  <si>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</si>
  <si>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</si>
  <si>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</si>
  <si>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</si>
  <si>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</si>
  <si>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</si>
  <si>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</si>
  <si>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</si>
  <si>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</si>
  <si>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</si>
  <si>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</si>
  <si>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</si>
  <si>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</si>
  <si>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</si>
  <si>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</si>
  <si>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</si>
  <si>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</si>
  <si>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</si>
  <si>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</si>
  <si>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</si>
  <si>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</si>
  <si>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</si>
  <si>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</si>
  <si>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</si>
  <si>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</si>
  <si>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</si>
  <si>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</si>
  <si>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</si>
  <si>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</si>
  <si>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</si>
  <si>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</si>
  <si>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</si>
  <si>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</si>
  <si>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</si>
  <si>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</si>
  <si>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</si>
  <si>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</si>
  <si>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</si>
  <si>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</si>
  <si>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</si>
  <si>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</si>
  <si>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</si>
  <si>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</si>
  <si>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</si>
  <si>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</si>
  <si>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</si>
  <si>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</si>
  <si>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</si>
  <si>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</si>
  <si>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</si>
  <si>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</si>
  <si>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</si>
  <si>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</si>
  <si>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</si>
  <si>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</si>
  <si>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</si>
  <si>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</si>
  <si>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</si>
  <si>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</si>
  <si>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</si>
  <si>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</si>
  <si>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</si>
  <si>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</si>
  <si>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</si>
  <si>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</si>
  <si>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</si>
  <si>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</si>
  <si>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</si>
  <si>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</si>
  <si>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</si>
  <si>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</si>
  <si>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</si>
  <si>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</si>
  <si>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</si>
  <si>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</si>
  <si>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</si>
  <si>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</si>
  <si>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</si>
  <si>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</si>
  <si>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</si>
  <si>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</si>
  <si>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</si>
  <si>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</si>
  <si>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</si>
  <si>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</si>
  <si>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</si>
  <si>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</si>
  <si>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</si>
  <si>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</si>
  <si>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</si>
  <si>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</si>
  <si>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</si>
  <si>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</si>
  <si>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</si>
  <si>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</si>
  <si>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</si>
  <si>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</si>
  <si>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</si>
  <si>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</si>
  <si>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</si>
  <si>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</si>
  <si>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</si>
  <si>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</si>
  <si>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</si>
  <si>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</si>
  <si>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</si>
  <si>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</si>
  <si>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</si>
  <si>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</si>
  <si>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</si>
  <si>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</si>
  <si>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</si>
  <si>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</si>
  <si>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</si>
  <si>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</si>
  <si>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</si>
  <si>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</si>
  <si>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</si>
  <si>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</si>
  <si>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</si>
  <si>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</si>
  <si>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</si>
  <si>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</si>
  <si>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</si>
  <si>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</si>
  <si>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</si>
  <si>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</si>
  <si>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</si>
  <si>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</si>
  <si>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</si>
  <si>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</si>
  <si>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</si>
  <si>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</si>
  <si>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</si>
  <si>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</si>
  <si>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</si>
  <si>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</si>
  <si>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</si>
  <si>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</si>
  <si>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</si>
  <si>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</si>
  <si>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</si>
  <si>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</si>
  <si>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</si>
  <si>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</si>
  <si>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</si>
  <si>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</si>
  <si>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</si>
  <si>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</si>
  <si>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</si>
  <si>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</si>
  <si>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</si>
  <si>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</si>
  <si>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</si>
  <si>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</si>
  <si>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</si>
  <si>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</si>
  <si>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</si>
  <si>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</si>
  <si>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</si>
  <si>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</si>
  <si>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</si>
  <si>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</si>
  <si>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</si>
  <si>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</si>
  <si>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</si>
  <si>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</si>
  <si>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</si>
  <si>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</si>
  <si>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</si>
  <si>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</si>
  <si>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</si>
  <si>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</si>
  <si>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</si>
  <si>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</si>
  <si>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</si>
  <si>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</si>
  <si>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</si>
  <si>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</si>
  <si>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</si>
  <si>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</si>
  <si>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</si>
  <si>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</si>
  <si>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</si>
  <si>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</si>
  <si>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</si>
  <si>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</si>
  <si>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</si>
  <si>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</si>
  <si>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</si>
  <si>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</si>
  <si>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</si>
  <si>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</si>
  <si>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</si>
  <si>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</si>
  <si>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</si>
  <si>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</si>
  <si>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</si>
  <si>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</si>
  <si>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</si>
  <si>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</si>
  <si>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</si>
  <si>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</si>
  <si>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</si>
  <si>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</si>
  <si>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</si>
  <si>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</si>
  <si>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</si>
  <si>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</si>
  <si>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</si>
  <si>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</si>
  <si>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</si>
  <si>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</si>
  <si>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</si>
  <si>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</si>
  <si>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</si>
  <si>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</si>
  <si>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</si>
  <si>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</si>
  <si>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</si>
  <si>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</si>
  <si>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</si>
  <si>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</si>
  <si>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</si>
  <si>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</si>
  <si>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</si>
  <si>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</si>
  <si>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</si>
  <si>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</si>
  <si>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</si>
  <si>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</si>
  <si>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</si>
  <si>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</si>
  <si>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</si>
  <si>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</si>
  <si>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</si>
  <si>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</si>
  <si>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</si>
  <si>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</si>
  <si>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</si>
  <si>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</si>
  <si>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</si>
  <si>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</si>
  <si>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</si>
  <si>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</si>
  <si>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</si>
  <si>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</si>
  <si>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</si>
  <si>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</si>
  <si>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</si>
  <si>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</si>
  <si>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</si>
  <si>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</si>
  <si>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</si>
  <si>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</si>
  <si>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</si>
  <si>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</si>
  <si>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</si>
  <si>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</si>
  <si>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</si>
  <si>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</si>
  <si>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</si>
  <si>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</si>
  <si>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</si>
  <si>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</si>
  <si>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</si>
  <si>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</si>
  <si>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</si>
  <si>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</si>
  <si>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</si>
  <si>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</si>
  <si>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</si>
  <si>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</si>
  <si>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</si>
  <si>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</si>
  <si>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</si>
  <si>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</si>
  <si>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</si>
  <si>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</si>
  <si>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</si>
  <si>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</si>
  <si>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</si>
  <si>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</si>
  <si>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</si>
  <si>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</si>
  <si>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</si>
  <si>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</si>
  <si>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</si>
  <si>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</si>
  <si>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</si>
  <si>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</si>
  <si>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</si>
  <si>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</si>
  <si>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</si>
  <si>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</si>
  <si>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</si>
  <si>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</si>
  <si>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</si>
  <si>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</si>
  <si>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</si>
  <si>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</si>
  <si>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</si>
  <si>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</si>
  <si>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</si>
  <si>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</si>
  <si>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</si>
  <si>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</si>
  <si>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</si>
  <si>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</si>
  <si>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</si>
  <si>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</si>
  <si>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</si>
  <si>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</si>
  <si>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</si>
  <si>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</si>
  <si>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</si>
  <si>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</si>
  <si>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</si>
  <si>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</si>
  <si>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</si>
  <si>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</si>
  <si>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</si>
  <si>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</si>
  <si>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</si>
  <si>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</si>
  <si>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</si>
  <si>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</si>
  <si>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</si>
  <si>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</si>
  <si>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</si>
  <si>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</si>
  <si>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</si>
  <si>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</si>
  <si>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</si>
  <si>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</si>
  <si>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</si>
  <si>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</si>
  <si>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</si>
  <si>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</si>
  <si>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</si>
  <si>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</si>
  <si>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</si>
  <si>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</si>
  <si>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</si>
  <si>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</si>
  <si>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</si>
  <si>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</si>
  <si>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</si>
  <si>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</si>
  <si>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</si>
  <si>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</si>
  <si>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</si>
  <si>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</si>
  <si>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</si>
  <si>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</si>
  <si>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</si>
  <si>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</si>
  <si>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</si>
  <si>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</si>
  <si>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</si>
  <si>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</si>
  <si>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</si>
  <si>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</si>
  <si>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</si>
  <si>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</si>
  <si>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</si>
  <si>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</si>
  <si>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</si>
  <si>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</si>
  <si>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</si>
  <si>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</si>
  <si>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</si>
  <si>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</si>
  <si>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</si>
  <si>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</si>
  <si>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</si>
  <si>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</si>
  <si>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</si>
  <si>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</si>
  <si>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</si>
  <si>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</si>
  <si>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</si>
  <si>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</si>
  <si>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</si>
  <si>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</si>
  <si>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</si>
  <si>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</si>
  <si>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</si>
  <si>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</si>
  <si>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</si>
  <si>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</si>
  <si>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</si>
  <si>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</si>
  <si>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</si>
  <si>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</si>
  <si>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</si>
  <si>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</si>
  <si>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</si>
  <si>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</si>
  <si>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</si>
  <si>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</si>
  <si>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</si>
  <si>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</si>
  <si>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</si>
  <si>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</si>
  <si>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</si>
  <si>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</si>
  <si>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</si>
  <si>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</si>
  <si>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</si>
  <si>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</si>
  <si>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</si>
  <si>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</si>
  <si>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</si>
  <si>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</si>
  <si>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</si>
  <si>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</si>
  <si>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</si>
  <si>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</si>
  <si>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</si>
  <si>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</si>
  <si>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</si>
  <si>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</si>
  <si>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</si>
  <si>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</si>
  <si>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</si>
  <si>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</si>
  <si>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</si>
  <si>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</si>
  <si>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</si>
  <si>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</si>
  <si>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</si>
  <si>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</si>
  <si>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</si>
  <si>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</si>
  <si>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</si>
  <si>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</si>
  <si>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</si>
  <si>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</si>
  <si>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</si>
  <si>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</si>
  <si>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</si>
  <si>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</si>
  <si>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</si>
  <si>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</si>
  <si>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</si>
  <si>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</si>
  <si>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</si>
  <si>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</si>
  <si>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</si>
  <si>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</si>
  <si>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</si>
  <si>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</si>
  <si>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</si>
  <si>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</si>
  <si>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</si>
  <si>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</si>
  <si>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</si>
  <si>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</si>
  <si>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</si>
  <si>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</si>
  <si>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</si>
  <si>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</si>
  <si>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</si>
  <si>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</si>
  <si>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</si>
  <si>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</si>
  <si>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</si>
  <si>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</si>
  <si>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</si>
  <si>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</si>
  <si>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</si>
  <si>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</si>
  <si>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</si>
  <si>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</si>
  <si>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</si>
  <si>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</si>
  <si>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</si>
  <si>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</si>
  <si>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</si>
  <si>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</si>
  <si>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</si>
  <si>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</si>
  <si>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</si>
  <si>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</si>
  <si>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</si>
  <si>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</si>
  <si>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</si>
  <si>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</si>
  <si>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</si>
  <si>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</si>
  <si>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</si>
  <si>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</si>
  <si>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</si>
  <si>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</si>
  <si>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</si>
  <si>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</si>
  <si>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</si>
  <si>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</si>
  <si>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</si>
  <si>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</si>
  <si>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</si>
  <si>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</si>
  <si>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</si>
  <si>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</si>
  <si>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</si>
  <si>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</si>
  <si>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</si>
  <si>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</si>
  <si>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</si>
  <si>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</si>
  <si>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</si>
  <si>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</si>
  <si>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</si>
  <si>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</si>
  <si>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</si>
  <si>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</si>
  <si>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</si>
  <si>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</si>
  <si>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</si>
  <si>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</si>
  <si>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</si>
  <si>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</si>
  <si>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</si>
  <si>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</si>
  <si>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</si>
  <si>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</si>
  <si>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</si>
  <si>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</si>
  <si>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</si>
  <si>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</si>
  <si>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</si>
  <si>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</si>
  <si>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</si>
  <si>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</si>
  <si>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</si>
  <si>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</si>
  <si>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</si>
  <si>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</si>
  <si>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</si>
  <si>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</si>
  <si>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</si>
  <si>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</si>
  <si>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</si>
  <si>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</si>
  <si>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</si>
  <si>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</si>
  <si>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</si>
  <si>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</si>
  <si>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</si>
  <si>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</si>
  <si>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</si>
  <si>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</si>
  <si>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</si>
  <si>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</si>
  <si>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</si>
  <si>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</si>
  <si>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</si>
  <si>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</si>
  <si>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</si>
  <si>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</si>
  <si>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</si>
  <si>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</si>
  <si>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</si>
  <si>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</si>
  <si>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</si>
  <si>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</si>
  <si>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</si>
  <si>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</si>
  <si>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</si>
  <si>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</si>
  <si>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</si>
  <si>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</si>
  <si>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</si>
  <si>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</si>
  <si>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</si>
  <si>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</si>
  <si>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</si>
  <si>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</si>
  <si>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</si>
  <si>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</si>
  <si>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</si>
  <si>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</si>
  <si>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</si>
  <si>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</si>
  <si>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</si>
  <si>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</si>
  <si>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</si>
  <si>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</si>
  <si>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</si>
  <si>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</si>
  <si>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</si>
  <si>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</si>
  <si>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</si>
  <si>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</si>
  <si>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</si>
  <si>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</si>
  <si>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</si>
  <si>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</si>
  <si>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</si>
  <si>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</si>
  <si>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</si>
  <si>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</si>
  <si>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</si>
  <si>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</si>
  <si>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</si>
  <si>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</si>
  <si>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</si>
  <si>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</si>
  <si>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</si>
  <si>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</si>
  <si>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</si>
  <si>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</si>
  <si>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</si>
  <si>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</si>
  <si>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</si>
  <si>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</si>
  <si>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</si>
  <si>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</si>
  <si>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</si>
  <si>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</si>
  <si>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</si>
  <si>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</si>
  <si>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</si>
  <si>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</si>
  <si>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</si>
  <si>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</si>
  <si>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</si>
  <si>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</si>
  <si>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</si>
  <si>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</si>
  <si>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</si>
  <si>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</si>
  <si>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</si>
  <si>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</si>
  <si>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</si>
  <si>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</si>
  <si>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</si>
  <si>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</si>
  <si>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</si>
  <si>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</si>
  <si>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</si>
  <si>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</si>
  <si>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</si>
  <si>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</si>
  <si>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</si>
  <si>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</si>
  <si>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</si>
  <si>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</si>
  <si>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</si>
  <si>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</si>
  <si>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</si>
  <si>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</si>
  <si>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</si>
  <si>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</si>
  <si>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</si>
  <si>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</si>
  <si>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</si>
  <si>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</si>
  <si>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</si>
  <si>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</si>
  <si>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</si>
  <si>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</si>
  <si>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</si>
  <si>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</si>
  <si>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</si>
  <si>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</si>
  <si>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</si>
  <si>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</si>
  <si>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</si>
  <si>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</si>
  <si>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</si>
  <si>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</si>
  <si>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</si>
  <si>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</si>
  <si>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</si>
  <si>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</si>
  <si>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</si>
  <si>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</si>
  <si>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</si>
  <si>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</si>
  <si>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</si>
  <si>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</si>
  <si>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</si>
  <si>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</si>
  <si>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</si>
  <si>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</si>
  <si>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</si>
  <si>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</si>
  <si>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</si>
  <si>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</si>
  <si>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</si>
  <si>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</si>
  <si>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</si>
  <si>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</si>
  <si>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</si>
  <si>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</si>
  <si>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</si>
  <si>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</si>
  <si>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</si>
  <si>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</si>
  <si>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</si>
  <si>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</si>
  <si>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</si>
  <si>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</si>
  <si>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</si>
  <si>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</si>
  <si>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</si>
  <si>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</si>
  <si>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</si>
  <si>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</si>
  <si>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</si>
  <si>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</si>
  <si>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</si>
  <si>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</si>
  <si>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</si>
  <si>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</si>
  <si>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</si>
  <si>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</si>
  <si>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</si>
  <si>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</si>
  <si>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</si>
  <si>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</si>
  <si>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</si>
  <si>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</si>
  <si>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</si>
  <si>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</si>
  <si>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</si>
  <si>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</si>
  <si>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</si>
  <si>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</si>
  <si>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</si>
  <si>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</si>
  <si>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</si>
  <si>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</si>
  <si>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</si>
  <si>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</si>
  <si>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</si>
  <si>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</si>
  <si>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</si>
  <si>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</si>
  <si>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</si>
  <si>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</si>
  <si>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</si>
  <si>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</si>
  <si>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</si>
  <si>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</si>
  <si>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</si>
  <si>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</si>
  <si>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</si>
  <si>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</si>
  <si>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</si>
  <si>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</si>
  <si>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</si>
  <si>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</si>
  <si>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</si>
  <si>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</si>
  <si>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</si>
  <si>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</si>
  <si>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</si>
  <si>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</si>
  <si>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</si>
  <si>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</si>
  <si>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</si>
  <si>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</si>
  <si>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</si>
  <si>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</si>
  <si>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</si>
  <si>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</si>
  <si>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</si>
  <si>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</si>
  <si>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</si>
  <si>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</si>
  <si>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</si>
  <si>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</si>
  <si>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</si>
  <si>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</si>
  <si>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</si>
  <si>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</si>
  <si>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</si>
  <si>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</si>
  <si>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</si>
  <si>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</si>
  <si>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</si>
  <si>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</si>
  <si>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</si>
  <si>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</si>
  <si>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</si>
  <si>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</si>
  <si>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</si>
  <si>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</si>
  <si>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</si>
  <si>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</si>
  <si>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</si>
  <si>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</si>
  <si>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</si>
  <si>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</si>
  <si>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</si>
  <si>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</si>
  <si>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</si>
  <si>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</si>
  <si>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</si>
  <si>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</si>
  <si>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</si>
  <si>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</si>
  <si>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</si>
  <si>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</si>
  <si>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</si>
  <si>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</si>
  <si>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</si>
  <si>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</si>
  <si>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</si>
  <si>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</si>
  <si>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</si>
  <si>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</si>
  <si>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</si>
  <si>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</si>
  <si>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</si>
  <si>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</si>
  <si>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</si>
  <si>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</si>
  <si>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</si>
  <si>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</si>
  <si>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</si>
  <si>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</si>
  <si>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</si>
  <si>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</si>
  <si>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</si>
  <si>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</si>
  <si>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</si>
  <si>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</si>
  <si>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</si>
  <si>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</si>
  <si>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</si>
  <si>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</si>
  <si>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</si>
  <si>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</si>
  <si>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</si>
  <si>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</si>
  <si>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</si>
  <si>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</si>
  <si>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</si>
  <si>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</si>
  <si>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</si>
  <si>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</si>
  <si>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</si>
  <si>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</si>
  <si>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</si>
  <si>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</si>
  <si>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</si>
  <si>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</si>
  <si>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</si>
  <si>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</si>
  <si>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</si>
  <si>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</si>
  <si>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</si>
  <si>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</si>
  <si>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</si>
  <si>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</si>
  <si>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</si>
  <si>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</si>
  <si>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</si>
  <si>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</si>
  <si>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</si>
  <si>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</si>
  <si>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</si>
  <si>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</si>
  <si>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</si>
  <si>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</si>
  <si>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</si>
  <si>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</si>
  <si>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</si>
  <si>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</si>
  <si>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</si>
  <si>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</si>
  <si>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</si>
  <si>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</si>
  <si>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</si>
  <si>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</si>
  <si>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</si>
  <si>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</si>
  <si>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</si>
  <si>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</si>
  <si>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</si>
  <si>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</si>
  <si>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</si>
  <si>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</si>
  <si>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</si>
  <si>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</si>
  <si>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</si>
  <si>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</si>
  <si>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</si>
  <si>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</si>
  <si>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</si>
  <si>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</si>
  <si>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</si>
  <si>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</si>
  <si>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</si>
  <si>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</si>
  <si>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</si>
  <si>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</si>
  <si>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</si>
  <si>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</si>
  <si>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</si>
  <si>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</si>
  <si>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</si>
  <si>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</si>
  <si>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</si>
  <si>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</si>
  <si>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</si>
  <si>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</si>
  <si>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</si>
  <si>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</si>
  <si>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</si>
  <si>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</si>
  <si>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</si>
  <si>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</si>
  <si>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</si>
  <si>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</si>
  <si>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</si>
  <si>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</si>
  <si>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</si>
  <si>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</si>
  <si>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</si>
  <si>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</si>
  <si>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</si>
  <si>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</si>
  <si>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</si>
  <si>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</si>
  <si>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</si>
  <si>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</si>
  <si>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</si>
  <si>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</si>
  <si>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</si>
  <si>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</si>
  <si>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</si>
  <si>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</si>
  <si>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</si>
  <si>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</si>
  <si>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</si>
  <si>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</si>
  <si>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</si>
  <si>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</si>
  <si>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</si>
  <si>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</si>
  <si>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</si>
  <si>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</si>
  <si>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</si>
  <si>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</si>
  <si>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</si>
  <si>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</si>
  <si>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</si>
  <si>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</si>
  <si>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</si>
  <si>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</si>
  <si>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</si>
  <si>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</si>
  <si>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</si>
  <si>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</si>
  <si>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</si>
  <si>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</si>
  <si>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</si>
  <si>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</si>
  <si>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</si>
  <si>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</si>
  <si>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</si>
  <si>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</si>
  <si>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</si>
  <si>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</si>
  <si>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</si>
  <si>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</si>
  <si>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</si>
  <si>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</si>
  <si>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</si>
  <si>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</si>
  <si>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</si>
  <si>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</si>
  <si>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</si>
  <si>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</si>
  <si>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</si>
  <si>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</si>
  <si>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</si>
  <si>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</si>
  <si>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</si>
  <si>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</si>
  <si>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</si>
  <si>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</si>
  <si>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</si>
  <si>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</si>
  <si>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</si>
  <si>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</si>
  <si>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</si>
  <si>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</si>
  <si>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</si>
  <si>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</si>
  <si>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</si>
  <si>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</si>
  <si>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</si>
  <si>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</si>
  <si>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</si>
  <si>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</si>
  <si>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</si>
  <si>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</si>
  <si>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</si>
  <si>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</si>
  <si>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</si>
  <si>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</si>
  <si>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</si>
  <si>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</si>
  <si>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</si>
  <si>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</si>
  <si>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</si>
  <si>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</si>
  <si>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</si>
  <si>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</si>
  <si>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</si>
  <si>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</si>
  <si>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</si>
  <si>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</si>
  <si>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</si>
  <si>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</si>
  <si>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</si>
  <si>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</si>
  <si>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</si>
  <si>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</si>
  <si>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</si>
  <si>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</si>
  <si>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</si>
  <si>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</si>
  <si>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</si>
  <si>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</si>
  <si>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</si>
  <si>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</si>
  <si>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</si>
  <si>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</si>
  <si>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</si>
  <si>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</si>
  <si>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</si>
  <si>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</si>
  <si>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</si>
  <si>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</si>
  <si>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</si>
  <si>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</si>
  <si>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</si>
  <si>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</si>
  <si>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</si>
  <si>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</si>
  <si>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</si>
  <si>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</si>
  <si>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</si>
  <si>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</si>
  <si>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</si>
  <si>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</si>
  <si>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</si>
  <si>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</si>
  <si>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</si>
  <si>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</si>
  <si>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</si>
  <si>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</si>
  <si>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</si>
  <si>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</si>
  <si>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</si>
  <si>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</si>
  <si>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</si>
  <si>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</si>
  <si>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</si>
  <si>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</si>
  <si>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</si>
  <si>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</si>
  <si>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</si>
  <si>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</si>
  <si>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</si>
  <si>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</si>
  <si>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</si>
  <si>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</si>
  <si>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</si>
  <si>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</si>
  <si>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</si>
  <si>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</si>
  <si>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</si>
  <si>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</si>
  <si>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</si>
  <si>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</si>
  <si>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</si>
  <si>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</si>
  <si>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</si>
  <si>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</si>
  <si>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</si>
  <si>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</si>
  <si>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</si>
  <si>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</si>
  <si>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</si>
  <si>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</si>
  <si>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</si>
  <si>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</si>
  <si>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</si>
  <si>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</si>
  <si>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</si>
  <si>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</si>
  <si>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</si>
  <si>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</si>
  <si>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</si>
  <si>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</si>
  <si>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</si>
  <si>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</si>
  <si>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</si>
  <si>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</si>
  <si>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</si>
  <si>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</si>
  <si>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</si>
  <si>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</si>
  <si>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</si>
  <si>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</si>
  <si>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</si>
  <si>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</si>
  <si>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</si>
  <si>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</si>
  <si>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</si>
  <si>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</si>
  <si>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</si>
  <si>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</si>
  <si>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</si>
  <si>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</si>
  <si>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</si>
  <si>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</si>
  <si>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</si>
  <si>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</si>
  <si>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</si>
  <si>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</si>
  <si>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</si>
  <si>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</si>
  <si>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</si>
  <si>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</si>
  <si>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</si>
  <si>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</si>
  <si>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</si>
  <si>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</si>
  <si>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</si>
  <si>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</si>
  <si>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</si>
  <si>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</si>
  <si>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</si>
  <si>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</si>
  <si>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</si>
  <si>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</si>
  <si>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</si>
  <si>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</si>
  <si>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</si>
  <si>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</si>
  <si>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</si>
  <si>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</si>
  <si>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</si>
  <si>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</si>
  <si>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</si>
  <si>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</si>
  <si>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</si>
  <si>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</si>
  <si>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</si>
  <si>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</si>
  <si>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</si>
  <si>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</si>
  <si>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</si>
  <si>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</si>
  <si>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</si>
  <si>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</si>
  <si>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</si>
  <si>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</si>
  <si>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</si>
  <si>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</si>
  <si>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</si>
  <si>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</si>
  <si>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</si>
  <si>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</si>
  <si>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</si>
  <si>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</si>
  <si>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</si>
  <si>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</si>
  <si>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</si>
  <si>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</si>
  <si>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</si>
  <si>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</si>
  <si>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</si>
  <si>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</si>
  <si>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</si>
  <si>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</si>
  <si>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</si>
  <si>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</si>
  <si>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</si>
  <si>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</si>
  <si>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</si>
  <si>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</si>
  <si>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</si>
  <si>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</si>
  <si>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</si>
  <si>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</si>
  <si>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</si>
  <si>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</si>
  <si>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</si>
  <si>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</si>
  <si>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</si>
  <si>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</si>
  <si>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</si>
  <si>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</si>
  <si>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</si>
  <si>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</si>
  <si>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</si>
  <si>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</si>
  <si>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</si>
  <si>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</si>
  <si>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</si>
  <si>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</si>
  <si>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</si>
  <si>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</si>
  <si>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</si>
  <si>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</si>
  <si>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</si>
  <si>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</si>
  <si>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</si>
  <si>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</si>
  <si>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</si>
  <si>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</si>
  <si>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</si>
  <si>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</si>
  <si>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</si>
  <si>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</si>
  <si>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</si>
  <si>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</si>
  <si>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</si>
  <si>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</si>
  <si>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</si>
  <si>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</si>
  <si>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</si>
  <si>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</si>
  <si>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</si>
  <si>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</si>
  <si>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</si>
  <si>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</si>
  <si>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</si>
  <si>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</si>
  <si>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</si>
  <si>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</si>
  <si>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</si>
  <si>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</si>
  <si>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</si>
  <si>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</si>
  <si>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</si>
  <si>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</si>
  <si>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</si>
  <si>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</si>
  <si>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</si>
  <si>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</si>
  <si>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</si>
  <si>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</si>
  <si>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</si>
  <si>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</si>
  <si>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</si>
  <si>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</si>
  <si>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</si>
  <si>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</si>
  <si>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</si>
  <si>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</si>
  <si>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</si>
  <si>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</si>
  <si>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</si>
  <si>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</si>
  <si>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</si>
  <si>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</si>
  <si>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</si>
  <si>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</si>
  <si>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</si>
  <si>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</si>
  <si>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</si>
  <si>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</si>
  <si>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</si>
  <si>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</si>
  <si>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</si>
  <si>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</si>
  <si>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</si>
  <si>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</si>
  <si>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</si>
  <si>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</si>
  <si>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</si>
  <si>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</si>
  <si>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</si>
  <si>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</si>
  <si>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</si>
  <si>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</si>
  <si>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</si>
  <si>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</si>
  <si>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</si>
  <si>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</si>
  <si>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</si>
  <si>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</si>
  <si>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</si>
  <si>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</si>
  <si>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</si>
  <si>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</si>
  <si>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</si>
  <si>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</si>
  <si>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</si>
  <si>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</si>
  <si>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</si>
  <si>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</si>
  <si>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</si>
  <si>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</si>
  <si>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</si>
  <si>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</si>
  <si>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</si>
  <si>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</si>
  <si>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</si>
  <si>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</si>
  <si>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</si>
  <si>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</si>
  <si>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</si>
  <si>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</si>
  <si>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</si>
  <si>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</si>
  <si>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</si>
  <si>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</si>
  <si>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</si>
  <si>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</si>
  <si>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</si>
  <si>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</si>
  <si>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</si>
  <si>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</si>
  <si>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</si>
  <si>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</si>
  <si>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</si>
  <si>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</si>
  <si>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</si>
  <si>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</si>
  <si>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</si>
  <si>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</si>
  <si>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</si>
  <si>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</si>
  <si>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</si>
  <si>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</si>
  <si>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</si>
  <si>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</si>
  <si>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</si>
  <si>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</si>
  <si>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</si>
  <si>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</si>
  <si>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</si>
  <si>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</si>
  <si>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</si>
  <si>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</si>
  <si>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</si>
  <si>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</si>
  <si>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</si>
  <si>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</si>
  <si>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</si>
  <si>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</si>
  <si>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</si>
  <si>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</si>
  <si>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</si>
  <si>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</si>
  <si>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</si>
  <si>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</si>
  <si>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</si>
  <si>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</si>
  <si>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</si>
  <si>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</si>
  <si>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</si>
  <si>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</si>
  <si>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</si>
  <si>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</si>
  <si>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</si>
  <si>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</si>
  <si>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</si>
  <si>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</si>
  <si>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</si>
  <si>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</si>
  <si>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</si>
  <si>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</si>
  <si>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</si>
  <si>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</si>
  <si>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</si>
  <si>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</si>
  <si>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</si>
  <si>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</si>
  <si>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</si>
  <si>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</si>
  <si>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</si>
  <si>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</si>
  <si>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</si>
  <si>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</si>
  <si>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</si>
  <si>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</si>
  <si>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</si>
  <si>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</si>
  <si>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</si>
  <si>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</si>
  <si>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</si>
  <si>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</si>
  <si>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</si>
  <si>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</si>
  <si>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</si>
  <si>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</si>
  <si>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</si>
  <si>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</si>
  <si>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</si>
  <si>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</si>
  <si>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</si>
  <si>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</si>
  <si>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</si>
  <si>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</si>
  <si>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</si>
  <si>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</si>
  <si>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</si>
  <si>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</si>
  <si>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</si>
  <si>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</si>
  <si>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</si>
  <si>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</si>
  <si>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</si>
  <si>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</si>
  <si>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</si>
  <si>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</si>
  <si>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</si>
  <si>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</si>
  <si>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</si>
  <si>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</si>
  <si>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</si>
  <si>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</si>
  <si>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</si>
  <si>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</si>
  <si>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</si>
  <si>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</si>
  <si>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</si>
  <si>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</si>
  <si>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</si>
  <si>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</si>
  <si>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</si>
  <si>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</si>
  <si>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</si>
  <si>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</si>
  <si>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</si>
  <si>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</si>
  <si>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</si>
  <si>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</si>
  <si>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</si>
  <si>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</si>
  <si>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</si>
  <si>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</si>
  <si>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</si>
  <si>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</si>
  <si>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</si>
  <si>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</si>
  <si>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</si>
  <si>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</si>
  <si>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</si>
  <si>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</si>
  <si>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</si>
  <si>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</si>
  <si>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</si>
  <si>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</si>
  <si>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</si>
  <si>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</si>
  <si>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</si>
  <si>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</si>
  <si>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</si>
  <si>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</si>
  <si>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</si>
  <si>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</si>
  <si>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</si>
  <si>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</si>
  <si>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</si>
  <si>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</si>
  <si>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</si>
  <si>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</si>
  <si>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</si>
  <si>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</si>
  <si>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</si>
  <si>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</si>
  <si>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</si>
  <si>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</si>
  <si>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</si>
  <si>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</si>
  <si>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</si>
  <si>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</si>
  <si>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</si>
  <si>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</si>
  <si>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</si>
  <si>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</si>
  <si>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</si>
  <si>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</si>
  <si>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</si>
  <si>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</si>
  <si>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</si>
  <si>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</si>
  <si>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</si>
  <si>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</si>
  <si>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</si>
  <si>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</si>
  <si>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</si>
  <si>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</si>
  <si>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</si>
  <si>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</si>
  <si>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</si>
  <si>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</si>
  <si>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</si>
  <si>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</si>
  <si>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</si>
  <si>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</si>
  <si>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</si>
  <si>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</si>
  <si>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</si>
  <si>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</si>
  <si>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</si>
  <si>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</si>
  <si>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</si>
  <si>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</si>
  <si>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</si>
  <si>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</si>
  <si>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</si>
  <si>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</si>
  <si>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</si>
  <si>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</si>
  <si>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</si>
  <si>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</si>
  <si>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</si>
  <si>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</si>
  <si>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</si>
  <si>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</si>
  <si>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</si>
  <si>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</si>
  <si>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</si>
  <si>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</si>
  <si>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</si>
  <si>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</si>
  <si>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</si>
  <si>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</si>
  <si>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</si>
  <si>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</si>
  <si>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</si>
  <si>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</si>
  <si>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</si>
  <si>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</si>
  <si>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</si>
  <si>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</si>
  <si>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</si>
  <si>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</si>
  <si>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</si>
  <si>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</si>
  <si>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</si>
  <si>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</si>
  <si>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</si>
  <si>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</si>
  <si>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</si>
  <si>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</si>
  <si>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</si>
  <si>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</si>
  <si>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</si>
  <si>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</si>
  <si>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</si>
  <si>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</si>
  <si>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</si>
  <si>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</si>
  <si>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</si>
  <si>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</si>
  <si>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</si>
  <si>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</si>
  <si>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</si>
  <si>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</si>
  <si>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</si>
  <si>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</si>
  <si>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</si>
  <si>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</si>
  <si>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</si>
  <si>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</si>
  <si>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</si>
  <si>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</si>
  <si>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</si>
  <si>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</si>
  <si>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</si>
  <si>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</si>
  <si>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</si>
  <si>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</si>
  <si>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</si>
  <si>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</si>
  <si>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</si>
  <si>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</si>
  <si>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</si>
  <si>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</si>
  <si>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</si>
  <si>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</si>
  <si>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</si>
  <si>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</si>
  <si>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</si>
  <si>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</si>
  <si>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</si>
  <si>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</si>
  <si>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</si>
  <si>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</si>
  <si>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</si>
  <si>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</si>
  <si>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</si>
  <si>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</si>
  <si>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</si>
  <si>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</si>
  <si>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</si>
  <si>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</si>
  <si>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</si>
  <si>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</si>
  <si>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</si>
  <si>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</si>
  <si>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</si>
  <si>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</si>
  <si>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</si>
  <si>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</si>
  <si>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</si>
  <si>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</si>
  <si>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</si>
  <si>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</si>
  <si>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</si>
  <si>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</si>
  <si>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</si>
  <si>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</si>
  <si>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</si>
  <si>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</si>
  <si>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</si>
  <si>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</si>
  <si>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</si>
  <si>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</si>
  <si>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</si>
  <si>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</si>
  <si>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</si>
  <si>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</si>
  <si>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</si>
  <si>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</si>
  <si>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</si>
  <si>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</si>
  <si>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</si>
  <si>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</si>
  <si>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</si>
  <si>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</si>
  <si>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</si>
  <si>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</si>
  <si>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</si>
  <si>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</si>
  <si>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</si>
  <si>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</si>
  <si>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</si>
  <si>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</si>
  <si>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</si>
  <si>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</si>
  <si>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</si>
  <si>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</si>
  <si>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</si>
  <si>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</si>
  <si>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</si>
  <si>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</si>
  <si>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</si>
  <si>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</si>
  <si>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</si>
  <si>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</si>
  <si>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</si>
  <si>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</si>
  <si>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</si>
  <si>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</si>
  <si>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</si>
  <si>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</si>
  <si>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</si>
  <si>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</si>
  <si>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</si>
  <si>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</si>
  <si>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</si>
  <si>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</si>
  <si>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</si>
  <si>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</si>
  <si>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</si>
  <si>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</si>
  <si>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</si>
  <si>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</si>
  <si>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</si>
  <si>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</si>
  <si>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</si>
  <si>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</si>
  <si>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</si>
  <si>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</si>
  <si>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</si>
  <si>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</si>
  <si>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</si>
  <si>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</si>
  <si>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</si>
  <si>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</si>
  <si>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</si>
  <si>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</si>
  <si>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</si>
  <si>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</si>
  <si>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</si>
  <si>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</si>
  <si>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</si>
  <si>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</si>
  <si>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</si>
  <si>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</si>
  <si>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</si>
  <si>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</si>
  <si>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</si>
  <si>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</si>
  <si>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</si>
  <si>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</si>
  <si>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</si>
  <si>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</si>
  <si>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</si>
  <si>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</si>
  <si>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</si>
  <si>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</si>
  <si>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</si>
  <si>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</si>
  <si>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</si>
  <si>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</si>
  <si>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</si>
  <si>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</si>
  <si>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</si>
  <si>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</si>
  <si>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</si>
  <si>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</si>
  <si>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</si>
  <si>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</si>
  <si>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</si>
  <si>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</si>
  <si>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</si>
  <si>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</si>
  <si>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</si>
  <si>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</si>
  <si>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</si>
  <si>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</si>
  <si>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</si>
  <si>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</si>
  <si>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</si>
  <si>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</si>
  <si>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</si>
  <si>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</si>
  <si>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</si>
  <si>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</si>
  <si>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</si>
  <si>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</si>
  <si>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</si>
  <si>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</si>
  <si>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</si>
  <si>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</si>
  <si>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</si>
  <si>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</si>
  <si>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</si>
  <si>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</si>
  <si>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</si>
  <si>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</si>
  <si>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</si>
  <si>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</si>
  <si>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</si>
  <si>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</si>
  <si>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</si>
  <si>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</si>
  <si>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</si>
  <si>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</si>
  <si>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</si>
  <si>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</si>
  <si>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</si>
  <si>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</si>
  <si>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</si>
  <si>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</si>
  <si>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</si>
  <si>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</si>
  <si>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</si>
  <si>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</si>
  <si>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</si>
  <si>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</si>
  <si>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</si>
  <si>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</si>
  <si>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</si>
  <si>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</si>
  <si>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</si>
  <si>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</si>
  <si>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</si>
  <si>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</si>
  <si>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</si>
  <si>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</si>
  <si>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</si>
  <si>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</si>
  <si>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</si>
  <si>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</si>
  <si>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</si>
  <si>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</si>
  <si>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</si>
  <si>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</si>
  <si>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</si>
  <si>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</si>
  <si>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</si>
  <si>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</si>
  <si>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</si>
  <si>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</si>
  <si>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</si>
  <si>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</si>
  <si>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</si>
  <si>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</si>
  <si>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</si>
  <si>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</si>
  <si>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</si>
  <si>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</si>
  <si>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</si>
  <si>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</si>
  <si>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</si>
  <si>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</si>
  <si>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</si>
  <si>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</si>
  <si>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</si>
  <si>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</si>
  <si>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</si>
  <si>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</si>
  <si>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</si>
  <si>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</si>
  <si>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</si>
  <si>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</si>
  <si>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</si>
  <si>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</si>
  <si>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</si>
  <si>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</si>
  <si>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</si>
  <si>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</si>
  <si>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</si>
  <si>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</si>
  <si>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</si>
  <si>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</si>
  <si>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</si>
  <si>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</si>
  <si>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</si>
  <si>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</si>
  <si>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</si>
  <si>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</si>
  <si>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</si>
  <si>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</si>
  <si>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</si>
  <si>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</si>
  <si>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</si>
  <si>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</si>
  <si>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</si>
  <si>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</si>
  <si>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</si>
  <si>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</si>
  <si>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</si>
  <si>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</si>
  <si>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</si>
  <si>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</si>
  <si>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</si>
  <si>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</si>
  <si>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</si>
  <si>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</si>
  <si>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</si>
  <si>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</si>
  <si>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</si>
  <si>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</si>
  <si>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</si>
  <si>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</si>
  <si>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</si>
  <si>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</si>
  <si>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</si>
  <si>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</si>
  <si>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</si>
  <si>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</si>
  <si>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</si>
  <si>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</si>
  <si>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</si>
  <si>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</si>
  <si>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</si>
  <si>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</si>
  <si>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</si>
  <si>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</si>
  <si>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</si>
  <si>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</si>
  <si>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</si>
  <si>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</si>
  <si>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</si>
  <si>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</si>
  <si>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</si>
  <si>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</si>
  <si>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</si>
  <si>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</si>
  <si>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</si>
  <si>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</si>
  <si>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</si>
  <si>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</si>
  <si>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</si>
  <si>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</si>
  <si>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</si>
  <si>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</si>
  <si>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</si>
  <si>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</si>
  <si>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</si>
  <si>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</si>
  <si>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</si>
  <si>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</si>
  <si>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</si>
  <si>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</si>
  <si>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</si>
  <si>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</si>
  <si>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</si>
  <si>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</si>
  <si>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</si>
  <si>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</si>
  <si>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</si>
  <si>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</si>
  <si>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</si>
  <si>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</si>
  <si>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</si>
  <si>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</si>
  <si>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</si>
  <si>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</si>
  <si>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</si>
  <si>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</si>
  <si>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</si>
  <si>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</si>
  <si>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</si>
  <si>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</si>
  <si>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</si>
  <si>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</si>
  <si>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</si>
  <si>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</si>
  <si>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</si>
  <si>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</si>
  <si>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</si>
  <si>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</si>
  <si>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</si>
  <si>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</si>
  <si>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</si>
  <si>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</si>
  <si>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</si>
  <si>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</si>
  <si>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</si>
  <si>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</si>
  <si>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</si>
  <si>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</si>
  <si>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</si>
  <si>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</si>
  <si>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</si>
  <si>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</si>
  <si>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</si>
  <si>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</si>
  <si>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</si>
  <si>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</si>
  <si>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</si>
  <si>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</si>
  <si>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</si>
  <si>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</si>
  <si>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</si>
  <si>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</si>
  <si>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</si>
  <si>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</si>
  <si>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</si>
  <si>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</si>
  <si>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</si>
  <si>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</si>
  <si>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</si>
  <si>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</si>
  <si>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</si>
  <si>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</si>
  <si>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</si>
  <si>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</si>
  <si>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</si>
  <si>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</si>
  <si>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</si>
  <si>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</si>
  <si>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</si>
  <si>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</si>
  <si>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</si>
  <si>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</si>
  <si>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</si>
  <si>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</si>
  <si>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</si>
  <si>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</si>
  <si>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</si>
  <si>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</si>
  <si>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</si>
  <si>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</si>
  <si>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</si>
  <si>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</si>
  <si>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</si>
  <si>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</si>
  <si>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</si>
  <si>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</si>
  <si>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</si>
  <si>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</si>
  <si>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</si>
  <si>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</si>
  <si>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</si>
  <si>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</si>
  <si>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</si>
  <si>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</si>
  <si>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</si>
  <si>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</si>
  <si>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</si>
  <si>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</si>
  <si>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</si>
  <si>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</si>
  <si>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</si>
  <si>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</si>
  <si>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</si>
  <si>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</si>
  <si>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</si>
  <si>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</si>
  <si>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</si>
  <si>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</si>
  <si>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</si>
  <si>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</si>
  <si>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</si>
  <si>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</si>
  <si>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</si>
  <si>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</si>
  <si>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</si>
  <si>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</si>
  <si>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</si>
  <si>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</si>
  <si>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</si>
  <si>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</si>
  <si>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</si>
  <si>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</si>
  <si>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</si>
  <si>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</si>
  <si>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</si>
  <si>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</si>
  <si>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</si>
  <si>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</si>
  <si>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</si>
  <si>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</si>
  <si>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</si>
  <si>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</si>
  <si>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</si>
  <si>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</si>
  <si>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</si>
  <si>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</si>
  <si>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</si>
  <si>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</si>
  <si>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</si>
  <si>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</si>
  <si>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</si>
  <si>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</si>
  <si>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</si>
  <si>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</si>
  <si>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</si>
  <si>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</si>
  <si>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</si>
  <si>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</si>
  <si>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</si>
  <si>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</si>
  <si>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</si>
  <si>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</si>
  <si>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</si>
  <si>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</si>
  <si>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</si>
  <si>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</si>
  <si>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</si>
  <si>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</si>
  <si>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</si>
  <si>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</si>
  <si>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</si>
  <si>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</si>
  <si>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</si>
  <si>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</si>
  <si>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</si>
  <si>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</si>
  <si>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</si>
  <si>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</si>
  <si>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</si>
  <si>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</si>
  <si>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</si>
  <si>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</si>
  <si>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</si>
  <si>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</si>
  <si>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</si>
  <si>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</si>
  <si>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</si>
  <si>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</si>
  <si>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</si>
  <si>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</si>
  <si>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</si>
  <si>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</si>
  <si>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</si>
  <si>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</si>
  <si>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</si>
  <si>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</si>
  <si>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</si>
  <si>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</si>
  <si>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</si>
  <si>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</si>
  <si>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</si>
  <si>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</si>
  <si>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</si>
  <si>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</si>
  <si>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</si>
  <si>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</si>
  <si>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</si>
  <si>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</si>
  <si>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</si>
  <si>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</si>
  <si>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</si>
  <si>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</si>
  <si>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</si>
  <si>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</si>
  <si>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</si>
  <si>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</si>
  <si>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</si>
  <si>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</si>
  <si>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</si>
  <si>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</si>
  <si>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</si>
  <si>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</si>
  <si>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</si>
  <si>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</si>
  <si>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</si>
  <si>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</si>
  <si>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</si>
  <si>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</si>
  <si>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</si>
  <si>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</si>
  <si>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</si>
  <si>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</si>
  <si>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</si>
  <si>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</si>
  <si>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</si>
  <si>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</si>
  <si>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</si>
  <si>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</si>
  <si>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</si>
  <si>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</si>
  <si>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</si>
  <si>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</si>
  <si>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</si>
  <si>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</si>
  <si>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</si>
  <si>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</si>
  <si>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</si>
  <si>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</si>
  <si>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</si>
  <si>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</si>
  <si>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</si>
  <si>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</si>
  <si>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</si>
  <si>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</si>
  <si>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</si>
  <si>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</si>
  <si>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</si>
  <si>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</si>
  <si>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</si>
  <si>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</si>
  <si>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</si>
  <si>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</si>
  <si>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</si>
  <si>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</si>
  <si>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</si>
  <si>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</si>
  <si>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</si>
  <si>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</si>
  <si>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</si>
  <si>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</si>
  <si>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</si>
  <si>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</si>
  <si>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</si>
  <si>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</si>
  <si>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</si>
  <si>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</si>
  <si>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</si>
  <si>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</si>
  <si>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</si>
  <si>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</si>
  <si>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</si>
  <si>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</si>
  <si>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</si>
  <si>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</si>
  <si>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</si>
  <si>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</si>
  <si>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</si>
  <si>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</si>
  <si>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</si>
  <si>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</si>
  <si>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</si>
  <si>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</si>
  <si>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</si>
  <si>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</si>
  <si>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</si>
  <si>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</si>
  <si>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</si>
  <si>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</si>
  <si>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</si>
  <si>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</si>
  <si>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</si>
  <si>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</si>
  <si>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</si>
  <si>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</si>
  <si>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</si>
  <si>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</si>
  <si>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</si>
  <si>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</si>
  <si>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</si>
  <si>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</si>
  <si>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</si>
  <si>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</si>
  <si>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</si>
  <si>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</si>
  <si>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</si>
  <si>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</si>
  <si>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</si>
  <si>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</si>
  <si>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</si>
  <si>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</si>
  <si>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</si>
  <si>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</si>
  <si>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</si>
  <si>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</si>
  <si>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</si>
  <si>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</si>
  <si>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</si>
  <si>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</si>
  <si>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</si>
  <si>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</si>
  <si>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</si>
  <si>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</si>
  <si>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</si>
  <si>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</si>
  <si>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</si>
  <si>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</si>
  <si>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</si>
  <si>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</si>
  <si>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</si>
  <si>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</si>
  <si>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</si>
  <si>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</si>
  <si>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</si>
  <si>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</si>
  <si>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</si>
  <si>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</si>
  <si>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</si>
  <si>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</si>
  <si>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</si>
  <si>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</si>
  <si>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</si>
  <si>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</si>
  <si>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</si>
  <si>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</si>
  <si>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</si>
  <si>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</si>
  <si>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</si>
  <si>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</si>
  <si>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</si>
  <si>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</si>
  <si>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</si>
  <si>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</si>
  <si>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</si>
  <si>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</si>
  <si>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</si>
  <si>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</si>
  <si>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</si>
  <si>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</si>
  <si>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</si>
  <si>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</si>
  <si>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</si>
  <si>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</si>
  <si>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</si>
  <si>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</si>
  <si>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</si>
  <si>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</si>
  <si>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</si>
  <si>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</si>
  <si>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</si>
  <si>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</si>
  <si>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</si>
  <si>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</si>
  <si>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</si>
  <si>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</si>
  <si>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</si>
  <si>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</si>
  <si>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</si>
  <si>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</si>
  <si>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</si>
  <si>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</si>
  <si>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</si>
  <si>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</si>
  <si>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</si>
  <si>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</si>
  <si>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</si>
  <si>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</si>
  <si>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</si>
  <si>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</si>
  <si>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</si>
  <si>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</si>
  <si>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</si>
  <si>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</si>
  <si>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</si>
  <si>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</si>
  <si>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</si>
  <si>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</si>
  <si>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</si>
  <si>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</si>
  <si>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</si>
  <si>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</si>
  <si>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</si>
  <si>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</si>
  <si>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</si>
  <si>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</si>
  <si>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</si>
  <si>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</si>
  <si>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</si>
  <si>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</si>
  <si>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</si>
  <si>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</si>
  <si>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</si>
  <si>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</si>
  <si>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</si>
  <si>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</si>
  <si>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</si>
  <si>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</si>
  <si>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</si>
  <si>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</si>
  <si>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</si>
  <si>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</si>
  <si>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</si>
  <si>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</si>
  <si>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</si>
  <si>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</si>
  <si>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</si>
  <si>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</si>
  <si>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</si>
  <si>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</si>
  <si>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</si>
  <si>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</si>
  <si>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</si>
  <si>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</si>
  <si>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</si>
  <si>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</si>
  <si>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</si>
  <si>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</si>
  <si>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</si>
  <si>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</si>
  <si>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</si>
  <si>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</si>
  <si>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</si>
  <si>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</si>
  <si>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</si>
  <si>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</si>
  <si>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</si>
  <si>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</si>
  <si>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</si>
  <si>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</si>
  <si>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</si>
  <si>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</si>
  <si>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</si>
  <si>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</si>
  <si>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</si>
  <si>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</si>
  <si>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</si>
  <si>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</si>
  <si>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</si>
  <si>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</si>
  <si>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</si>
  <si>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</si>
  <si>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</si>
  <si>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</si>
  <si>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</si>
  <si>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</si>
  <si>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</si>
  <si>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</si>
  <si>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</si>
  <si>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</si>
  <si>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</si>
  <si>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</si>
  <si>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</si>
  <si>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</si>
  <si>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</si>
  <si>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</si>
  <si>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</si>
  <si>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</si>
  <si>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</si>
  <si>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</si>
  <si>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</si>
  <si>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</si>
  <si>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</si>
  <si>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</si>
  <si>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</si>
  <si>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</si>
  <si>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</si>
  <si>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</si>
  <si>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</si>
  <si>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</si>
  <si>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</si>
  <si>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</si>
  <si>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</si>
  <si>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</si>
  <si>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</si>
  <si>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</si>
  <si>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</si>
  <si>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</si>
  <si>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</si>
  <si>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</si>
  <si>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</si>
  <si>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</si>
  <si>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</si>
  <si>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</si>
  <si>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</si>
  <si>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</si>
  <si>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</si>
  <si>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</si>
  <si>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</si>
  <si>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</si>
  <si>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</si>
  <si>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</si>
  <si>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</si>
  <si>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</si>
  <si>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</si>
  <si>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</si>
  <si>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</si>
  <si>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</si>
  <si>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</si>
  <si>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</si>
  <si>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</si>
  <si>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</si>
  <si>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</si>
  <si>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</si>
  <si>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</si>
  <si>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</si>
  <si>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</si>
  <si>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</si>
  <si>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</si>
  <si>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</si>
  <si>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</si>
  <si>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</si>
  <si>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</si>
  <si>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</si>
  <si>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</si>
  <si>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</si>
  <si>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</si>
  <si>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</si>
  <si>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</si>
  <si>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</si>
  <si>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</si>
  <si>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</si>
  <si>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</si>
  <si>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</si>
  <si>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</si>
  <si>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</si>
  <si>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</si>
  <si>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</si>
  <si>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</si>
  <si>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</si>
  <si>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</si>
  <si>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</si>
  <si>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</si>
  <si>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</si>
  <si>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</si>
  <si>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</si>
  <si>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</si>
  <si>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</si>
  <si>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</si>
  <si>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</si>
  <si>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</si>
  <si>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</si>
  <si>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</si>
  <si>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</si>
  <si>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</si>
  <si>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</si>
  <si>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</si>
  <si>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</si>
  <si>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</si>
  <si>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</si>
  <si>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</si>
  <si>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</si>
  <si>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</si>
  <si>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</si>
  <si>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</si>
  <si>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</si>
  <si>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</si>
  <si>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</si>
  <si>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</si>
  <si>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</si>
  <si>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</si>
  <si>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</si>
  <si>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</si>
  <si>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</si>
  <si>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</si>
  <si>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</si>
  <si>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</si>
  <si>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</si>
  <si>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</si>
  <si>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</si>
  <si>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</si>
  <si>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</si>
  <si>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</si>
  <si>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</si>
  <si>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</si>
  <si>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</si>
  <si>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</si>
  <si>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</si>
  <si>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</si>
  <si>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</si>
  <si>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</si>
  <si>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</si>
  <si>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</si>
  <si>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</si>
  <si>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</si>
  <si>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</si>
  <si>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</si>
  <si>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</si>
  <si>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</si>
  <si>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</si>
  <si>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</si>
  <si>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</si>
  <si>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</si>
  <si>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</si>
  <si>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</si>
  <si>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</si>
  <si>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</si>
  <si>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</si>
  <si>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</si>
  <si>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</si>
  <si>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</si>
  <si>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</si>
  <si>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</si>
  <si>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</si>
  <si>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</si>
  <si>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</si>
  <si>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</si>
  <si>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</si>
  <si>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</si>
  <si>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</si>
  <si>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</si>
  <si>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</si>
  <si>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</si>
  <si>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</si>
  <si>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</si>
  <si>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</si>
  <si>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</si>
  <si>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</si>
  <si>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</si>
  <si>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</si>
  <si>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</si>
  <si>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</si>
  <si>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</si>
  <si>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</si>
  <si>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</si>
  <si>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</si>
  <si>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</si>
  <si>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</si>
  <si>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</si>
  <si>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</si>
  <si>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</si>
  <si>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</si>
  <si>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</si>
  <si>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</si>
  <si>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</si>
  <si>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</si>
  <si>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</si>
  <si>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</si>
  <si>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</si>
  <si>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</si>
  <si>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</si>
  <si>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</si>
  <si>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</si>
  <si>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</si>
  <si>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</si>
  <si>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</si>
  <si>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</si>
  <si>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</si>
  <si>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</si>
  <si>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</si>
  <si>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</si>
  <si>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</si>
  <si>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</si>
  <si>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</si>
  <si>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</si>
  <si>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</si>
  <si>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</si>
  <si>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</si>
  <si>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</si>
  <si>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</si>
  <si>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</si>
  <si>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</si>
  <si>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</si>
  <si>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</si>
  <si>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</si>
  <si>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</si>
  <si>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</si>
  <si>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</si>
  <si>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</si>
  <si>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</si>
  <si>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</si>
  <si>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</si>
  <si>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</si>
  <si>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</si>
  <si>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</si>
  <si>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</si>
  <si>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</si>
  <si>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</si>
  <si>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</si>
  <si>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</si>
  <si>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</si>
  <si>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</si>
  <si>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</si>
  <si>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</si>
  <si>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</si>
  <si>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</si>
  <si>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</si>
  <si>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</si>
  <si>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</si>
  <si>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</si>
  <si>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</si>
  <si>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</si>
  <si>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</si>
  <si>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</si>
  <si>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</si>
  <si>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</si>
  <si>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</si>
  <si>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</si>
  <si>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</si>
  <si>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</si>
  <si>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</si>
  <si>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</si>
  <si>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</si>
  <si>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</si>
  <si>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</si>
  <si>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</si>
  <si>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</si>
  <si>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</si>
  <si>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</si>
  <si>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</si>
  <si>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</si>
  <si>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</si>
  <si>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</si>
  <si>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</si>
  <si>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</si>
  <si>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</si>
  <si>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</si>
  <si>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</si>
  <si>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</si>
  <si>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</si>
  <si>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</si>
  <si>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</si>
  <si>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</si>
  <si>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</si>
  <si>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</si>
  <si>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</si>
  <si>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</si>
  <si>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</si>
  <si>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</si>
  <si>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</si>
  <si>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</si>
  <si>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</si>
  <si>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</si>
  <si>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</si>
  <si>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</si>
  <si>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</si>
  <si>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</si>
  <si>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</si>
  <si>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</si>
  <si>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</si>
  <si>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</si>
  <si>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</si>
  <si>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</si>
  <si>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</si>
  <si>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</si>
  <si>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</si>
  <si>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</si>
  <si>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</si>
  <si>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</si>
  <si>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</si>
  <si>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</si>
  <si>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</si>
  <si>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</si>
  <si>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</si>
  <si>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</si>
  <si>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</si>
  <si>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</si>
  <si>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</si>
  <si>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</si>
  <si>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</si>
  <si>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</si>
  <si>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</si>
  <si>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</si>
  <si>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</si>
  <si>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</si>
  <si>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</si>
  <si>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</si>
  <si>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</si>
  <si>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</si>
  <si>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</si>
  <si>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</si>
  <si>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</si>
  <si>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</si>
  <si>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</si>
  <si>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</si>
  <si>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</si>
  <si>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</si>
  <si>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</si>
  <si>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</si>
  <si>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</si>
  <si>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</si>
  <si>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</si>
  <si>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</si>
  <si>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</si>
  <si>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</si>
  <si>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</si>
  <si>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</si>
  <si>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</si>
  <si>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</si>
  <si>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</si>
  <si>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</si>
  <si>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</si>
  <si>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</si>
  <si>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</si>
  <si>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</si>
  <si>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</si>
  <si>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</si>
  <si>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</si>
  <si>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</si>
  <si>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</si>
  <si>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</si>
  <si>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</si>
  <si>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</si>
  <si>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</si>
  <si>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</si>
  <si>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</si>
  <si>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</si>
  <si>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</si>
  <si>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</si>
  <si>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</si>
  <si>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</si>
  <si>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</si>
  <si>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</si>
  <si>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</si>
  <si>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</si>
  <si>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</si>
  <si>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</si>
  <si>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</si>
  <si>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</si>
  <si>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</si>
  <si>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</si>
  <si>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</si>
  <si>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</si>
  <si>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</si>
  <si>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</si>
  <si>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</si>
  <si>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</si>
  <si>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</si>
  <si>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</si>
  <si>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</si>
  <si>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</si>
  <si>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</si>
  <si>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</si>
  <si>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</si>
  <si>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</si>
  <si>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</si>
  <si>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</si>
  <si>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</si>
  <si>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</si>
  <si>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</si>
  <si>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</si>
  <si>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</si>
  <si>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</si>
  <si>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</si>
  <si>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</si>
  <si>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</si>
  <si>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</si>
  <si>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</si>
  <si>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</si>
  <si>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</si>
  <si>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</si>
  <si>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</si>
  <si>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</si>
  <si>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</si>
  <si>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</si>
  <si>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</si>
  <si>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</si>
  <si>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</si>
  <si>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</si>
  <si>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</si>
  <si>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</si>
  <si>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</si>
  <si>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</si>
  <si>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</si>
  <si>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</si>
  <si>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</si>
  <si>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</si>
  <si>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</si>
  <si>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</si>
  <si>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</si>
  <si>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</si>
  <si>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</si>
  <si>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</si>
  <si>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</si>
  <si>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</si>
  <si>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</si>
  <si>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</si>
  <si>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</si>
  <si>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</si>
  <si>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</si>
  <si>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</si>
  <si>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</si>
  <si>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</si>
  <si>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</si>
  <si>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</si>
  <si>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</si>
  <si>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</si>
  <si>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</si>
  <si>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</si>
  <si>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</si>
  <si>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</si>
  <si>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</si>
  <si>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</si>
  <si>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</si>
  <si>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</si>
  <si>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</si>
  <si>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</si>
  <si>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</si>
  <si>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</si>
  <si>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</si>
  <si>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</si>
  <si>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</si>
  <si>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</si>
  <si>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</si>
  <si>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</si>
  <si>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</si>
  <si>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</si>
  <si>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</si>
  <si>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</si>
  <si>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</si>
  <si>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</si>
  <si>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</si>
  <si>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</si>
  <si>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</si>
  <si>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</si>
  <si>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</si>
  <si>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</si>
  <si>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</si>
  <si>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</si>
  <si>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</si>
  <si>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</si>
  <si>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</si>
  <si>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</si>
  <si>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</si>
  <si>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</si>
  <si>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</si>
  <si>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</si>
  <si>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</si>
  <si>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</si>
  <si>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</si>
  <si>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</si>
  <si>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</si>
  <si>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</si>
  <si>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</si>
  <si>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</si>
  <si>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</si>
  <si>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</si>
  <si>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</si>
  <si>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</si>
  <si>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</si>
  <si>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</si>
  <si>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</si>
  <si>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</si>
  <si>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</si>
  <si>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</si>
  <si>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</si>
  <si>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</si>
  <si>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</si>
  <si>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</si>
  <si>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</si>
  <si>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</si>
  <si>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</si>
  <si>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</si>
  <si>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</si>
  <si>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</si>
  <si>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</si>
  <si>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</si>
  <si>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</si>
  <si>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</si>
  <si>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</si>
  <si>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</si>
  <si>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</si>
  <si>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</si>
  <si>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</si>
  <si>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</si>
  <si>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</si>
  <si>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</si>
  <si>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</si>
  <si>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</si>
  <si>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</si>
  <si>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</si>
  <si>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</si>
  <si>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</si>
  <si>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</si>
  <si>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</si>
  <si>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</si>
  <si>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</si>
  <si>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</si>
  <si>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</si>
  <si>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</si>
  <si>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</si>
  <si>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</si>
  <si>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</si>
  <si>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</si>
  <si>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</si>
  <si>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</si>
  <si>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</si>
  <si>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</si>
  <si>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</si>
  <si>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</si>
  <si>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</si>
  <si>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</si>
  <si>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</si>
  <si>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</si>
  <si>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</si>
  <si>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</si>
  <si>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</si>
  <si>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</si>
  <si>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</si>
  <si>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</si>
  <si>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</si>
  <si>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</si>
  <si>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</si>
  <si>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</si>
  <si>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</si>
  <si>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</si>
  <si>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</si>
  <si>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</si>
  <si>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</si>
  <si>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</si>
  <si>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</si>
  <si>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</si>
  <si>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</si>
  <si>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</si>
  <si>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</si>
  <si>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</si>
  <si>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</si>
  <si>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</si>
  <si>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</si>
  <si>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</si>
  <si>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</si>
  <si>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</si>
  <si>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</si>
  <si>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</si>
  <si>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</si>
  <si>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</si>
  <si>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</si>
  <si>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</si>
  <si>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</si>
  <si>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</si>
  <si>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</si>
  <si>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</si>
  <si>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</si>
  <si>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</si>
  <si>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</si>
  <si>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</si>
  <si>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</si>
  <si>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</si>
  <si>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</si>
  <si>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</si>
  <si>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</si>
  <si>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</si>
  <si>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</si>
  <si>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</si>
  <si>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</si>
  <si>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</si>
  <si>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</si>
  <si>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</si>
  <si>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</si>
  <si>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</si>
  <si>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</si>
  <si>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</si>
  <si>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</si>
  <si>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</si>
  <si>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</si>
  <si>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</si>
  <si>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</si>
  <si>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</si>
  <si>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</si>
  <si>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</si>
  <si>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</si>
  <si>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</si>
  <si>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</si>
  <si>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</si>
  <si>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</si>
  <si>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</si>
  <si>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</si>
  <si>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</si>
  <si>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</si>
  <si>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</si>
  <si>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</si>
  <si>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</si>
  <si>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</si>
  <si>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</si>
  <si>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</si>
  <si>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</si>
  <si>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</si>
  <si>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</si>
  <si>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</si>
  <si>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</si>
  <si>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</si>
  <si>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</si>
  <si>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</si>
  <si>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</si>
  <si>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</si>
  <si>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</si>
  <si>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</si>
  <si>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</si>
  <si>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</si>
  <si>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</si>
  <si>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</si>
  <si>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</si>
  <si>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</si>
  <si>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</si>
  <si>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</si>
  <si>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</si>
  <si>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</si>
  <si>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</si>
  <si>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</si>
  <si>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</si>
  <si>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</si>
  <si>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</si>
  <si>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</si>
  <si>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</si>
  <si>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</si>
  <si>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</si>
  <si>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</si>
  <si>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</si>
  <si>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</si>
  <si>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</si>
  <si>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</si>
  <si>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</si>
  <si>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</si>
  <si>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</si>
  <si>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</si>
  <si>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</si>
  <si>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</si>
  <si>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</si>
  <si>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</si>
  <si>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</si>
  <si>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</si>
  <si>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</si>
  <si>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</si>
  <si>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</si>
  <si>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</si>
  <si>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</si>
  <si>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</si>
  <si>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</si>
  <si>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</si>
  <si>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</si>
  <si>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</si>
  <si>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</si>
  <si>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</si>
  <si>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</si>
  <si>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</si>
  <si>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</si>
  <si>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</si>
  <si>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</si>
  <si>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</si>
  <si>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</si>
  <si>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</si>
  <si>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</si>
  <si>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</si>
  <si>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</si>
  <si>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</si>
  <si>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</si>
  <si>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</si>
  <si>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</si>
  <si>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</si>
  <si>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</si>
  <si>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</si>
  <si>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</si>
  <si>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</si>
  <si>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</si>
  <si>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</si>
  <si>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</si>
  <si>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</si>
  <si>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</si>
  <si>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</si>
  <si>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</si>
  <si>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</si>
  <si>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</si>
  <si>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</si>
  <si>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</si>
  <si>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</si>
  <si>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</si>
  <si>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</si>
  <si>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</si>
  <si>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</si>
  <si>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</si>
  <si>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</si>
  <si>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</si>
  <si>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</si>
  <si>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</si>
  <si>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</si>
  <si>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</si>
  <si>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</si>
  <si>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</si>
  <si>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</si>
  <si>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</si>
  <si>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</si>
  <si>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</si>
  <si>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</si>
  <si>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</si>
  <si>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</si>
  <si>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</si>
  <si>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</si>
  <si>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</si>
  <si>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</si>
  <si>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</si>
  <si>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</si>
  <si>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</si>
  <si>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</si>
  <si>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</si>
  <si>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</si>
  <si>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</si>
  <si>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</si>
  <si>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</si>
  <si>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</si>
  <si>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</si>
  <si>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</si>
  <si>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</si>
  <si>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</si>
  <si>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</si>
  <si>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</si>
  <si>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</si>
  <si>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</si>
  <si>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</si>
  <si>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</si>
  <si>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</si>
  <si>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</si>
  <si>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</si>
  <si>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</si>
  <si>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</si>
  <si>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</si>
  <si>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</si>
  <si>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</si>
  <si>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</si>
  <si>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</si>
  <si>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</si>
  <si>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</si>
  <si>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</si>
  <si>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</si>
  <si>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</si>
  <si>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</si>
  <si>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</si>
  <si>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</si>
  <si>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</si>
  <si>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</si>
  <si>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</si>
  <si>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</si>
  <si>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</si>
  <si>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</si>
  <si>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</si>
  <si>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</si>
  <si>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</si>
  <si>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</si>
  <si>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</si>
  <si>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</si>
  <si>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</si>
  <si>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</si>
  <si>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</si>
  <si>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</si>
  <si>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</si>
  <si>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</si>
  <si>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</si>
  <si>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</si>
  <si>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</si>
  <si>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</si>
  <si>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</si>
  <si>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</si>
  <si>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</si>
  <si>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</si>
  <si>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</si>
  <si>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</si>
  <si>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</si>
  <si>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</si>
  <si>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</si>
  <si>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</si>
  <si>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</si>
  <si>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</si>
  <si>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</si>
  <si>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</si>
  <si>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</si>
  <si>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</si>
  <si>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</si>
  <si>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</si>
  <si>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</si>
  <si>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</si>
  <si>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</si>
  <si>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</si>
  <si>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</si>
  <si>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</si>
  <si>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</si>
  <si>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</si>
  <si>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</si>
  <si>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</si>
  <si>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</si>
  <si>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</si>
  <si>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</si>
  <si>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</si>
  <si>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</si>
  <si>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</si>
  <si>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</si>
  <si>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</si>
  <si>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</si>
  <si>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</si>
  <si>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</si>
  <si>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</si>
  <si>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</si>
  <si>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</si>
  <si>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</si>
  <si>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</si>
  <si>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</si>
  <si>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</si>
  <si>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</si>
  <si>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</si>
  <si>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</si>
  <si>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</si>
  <si>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</si>
  <si>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</si>
  <si>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</si>
  <si>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</si>
  <si>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</si>
  <si>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</si>
  <si>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</si>
  <si>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</si>
  <si>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</si>
  <si>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</si>
  <si>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</si>
  <si>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</si>
  <si>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</si>
  <si>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</si>
  <si>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</si>
  <si>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</si>
  <si>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</si>
  <si>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</si>
  <si>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</si>
  <si>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</si>
  <si>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</si>
  <si>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</si>
  <si>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</si>
  <si>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</si>
  <si>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</si>
  <si>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</si>
  <si>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</si>
  <si>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</si>
  <si>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</si>
  <si>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</si>
  <si>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</si>
  <si>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</si>
  <si>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</si>
  <si>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</si>
  <si>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</si>
  <si>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</si>
  <si>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</si>
  <si>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</si>
  <si>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</si>
  <si>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</si>
  <si>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</si>
  <si>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</si>
  <si>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</si>
  <si>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</si>
  <si>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</si>
  <si>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</si>
  <si>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</si>
  <si>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</si>
  <si>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</si>
  <si>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</si>
  <si>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</si>
  <si>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</si>
  <si>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</si>
  <si>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</si>
  <si>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</si>
  <si>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</si>
  <si>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</si>
  <si>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</si>
  <si>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</si>
  <si>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</si>
  <si>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</si>
  <si>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</si>
  <si>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</si>
  <si>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</si>
  <si>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</si>
  <si>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</si>
  <si>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</si>
  <si>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</si>
  <si>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</si>
  <si>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</si>
  <si>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</si>
  <si>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</si>
  <si>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</si>
  <si>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</si>
  <si>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</si>
  <si>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</si>
  <si>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</si>
  <si>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</si>
  <si>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</si>
  <si>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</si>
  <si>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</si>
  <si>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</si>
  <si>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</si>
  <si>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</si>
  <si>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</si>
  <si>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</si>
  <si>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</si>
  <si>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</si>
  <si>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</si>
  <si>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</si>
  <si>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</si>
  <si>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</si>
  <si>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</si>
  <si>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</si>
  <si>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</si>
  <si>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</si>
  <si>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</si>
  <si>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</si>
  <si>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</si>
  <si>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</si>
  <si>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</si>
  <si>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</si>
  <si>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</si>
  <si>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</si>
  <si>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</si>
  <si>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</si>
  <si>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</si>
  <si>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</si>
  <si>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</si>
  <si>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</si>
  <si>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</si>
  <si>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</si>
  <si>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</si>
  <si>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</si>
  <si>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</si>
  <si>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</si>
  <si>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</si>
  <si>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</si>
  <si>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</si>
  <si>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</si>
  <si>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</si>
  <si>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</si>
  <si>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</si>
  <si>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</si>
  <si>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</si>
  <si>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</si>
  <si>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</si>
  <si>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</si>
  <si>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</si>
  <si>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</si>
  <si>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</si>
  <si>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</si>
  <si>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</si>
  <si>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</si>
  <si>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</si>
  <si>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</si>
  <si>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</si>
  <si>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</si>
  <si>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</si>
  <si>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</si>
  <si>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</si>
  <si>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</si>
  <si>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</si>
  <si>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</si>
  <si>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</si>
  <si>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</si>
  <si>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</si>
  <si>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</si>
  <si>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</si>
  <si>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</si>
  <si>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</si>
  <si>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</si>
  <si>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</si>
  <si>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</si>
  <si>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</si>
  <si>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</si>
  <si>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</si>
  <si>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</si>
  <si>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</si>
  <si>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</si>
  <si>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</si>
  <si>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</si>
  <si>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</si>
  <si>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</si>
  <si>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</si>
  <si>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</si>
  <si>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</si>
  <si>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</si>
  <si>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</si>
  <si>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</si>
  <si>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</si>
  <si>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</si>
  <si>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</si>
  <si>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</si>
  <si>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</si>
  <si>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</si>
  <si>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</si>
  <si>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</si>
  <si>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</si>
  <si>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</si>
  <si>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</si>
  <si>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</si>
  <si>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</si>
  <si>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</si>
  <si>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</si>
  <si>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</si>
  <si>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</si>
  <si>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</si>
  <si>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</si>
  <si>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</si>
  <si>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</si>
  <si>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</si>
  <si>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</si>
  <si>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</si>
  <si>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</si>
  <si>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</si>
  <si>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</si>
  <si>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</si>
  <si>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</si>
  <si>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</si>
  <si>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</si>
  <si>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</si>
  <si>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</si>
  <si>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</si>
  <si>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</si>
  <si>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</si>
  <si>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</si>
  <si>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</si>
  <si>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</si>
  <si>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</si>
  <si>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</si>
  <si>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</si>
  <si>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</si>
  <si>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</si>
  <si>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</si>
  <si>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</si>
  <si>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</si>
  <si>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</si>
  <si>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</si>
  <si>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</si>
  <si>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</si>
  <si>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</si>
  <si>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</si>
  <si>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</si>
  <si>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</si>
  <si>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</si>
  <si>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</si>
  <si>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</si>
  <si>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</si>
  <si>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</si>
  <si>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</si>
  <si>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</si>
  <si>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</si>
  <si>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</si>
  <si>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</si>
  <si>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</si>
  <si>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</si>
  <si>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</si>
  <si>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</si>
  <si>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</si>
  <si>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</si>
  <si>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</si>
  <si>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</si>
  <si>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</si>
  <si>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</si>
  <si>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</si>
  <si>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</si>
  <si>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</si>
  <si>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</si>
  <si>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</si>
  <si>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</si>
  <si>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</si>
  <si>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</si>
  <si>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</si>
  <si>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</si>
  <si>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</si>
  <si>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</si>
  <si>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</si>
  <si>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</si>
  <si>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</si>
  <si>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</si>
  <si>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</si>
  <si>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</si>
  <si>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</si>
  <si>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</si>
  <si>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</si>
  <si>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</si>
  <si>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</si>
  <si>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</si>
  <si>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</si>
  <si>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</si>
  <si>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</si>
  <si>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</si>
  <si>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</si>
  <si>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</si>
  <si>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</si>
  <si>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</si>
  <si>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</si>
  <si>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</si>
  <si>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</si>
  <si>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</si>
  <si>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</si>
  <si>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</si>
  <si>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</si>
  <si>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</si>
  <si>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</si>
  <si>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</si>
  <si>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</si>
  <si>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</si>
  <si>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</si>
  <si>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</si>
  <si>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</si>
  <si>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</si>
  <si>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</si>
  <si>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</si>
  <si>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</si>
  <si>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</si>
  <si>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</si>
  <si>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</si>
  <si>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</si>
  <si>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</si>
  <si>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</si>
  <si>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</si>
  <si>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</si>
  <si>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</si>
  <si>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</si>
  <si>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</si>
  <si>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</si>
  <si>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</si>
  <si>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</si>
  <si>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</si>
  <si>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</si>
  <si>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</si>
  <si>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</si>
  <si>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</si>
  <si>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</si>
  <si>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</si>
  <si>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</si>
  <si>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</si>
  <si>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</si>
  <si>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</si>
  <si>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</si>
  <si>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</si>
  <si>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</si>
  <si>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</si>
  <si>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</si>
  <si>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</si>
  <si>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</si>
  <si>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</si>
  <si>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</si>
  <si>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</si>
  <si>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</si>
  <si>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</si>
  <si>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</si>
  <si>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</si>
  <si>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</si>
  <si>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</si>
  <si>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</si>
  <si>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</si>
  <si>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</si>
  <si>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</si>
  <si>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</si>
  <si>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</si>
  <si>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</si>
  <si>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</si>
  <si>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</si>
  <si>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</si>
  <si>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</si>
  <si>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</si>
  <si>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</si>
  <si>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</si>
  <si>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</si>
  <si>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</si>
  <si>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</si>
  <si>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</si>
  <si>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</si>
  <si>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</si>
  <si>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</si>
  <si>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</si>
  <si>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</si>
  <si>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</si>
  <si>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</si>
  <si>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</si>
  <si>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</si>
  <si>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</si>
  <si>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</si>
  <si>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</si>
  <si>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</si>
  <si>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</si>
  <si>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</si>
  <si>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</si>
  <si>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</si>
  <si>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</si>
  <si>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</si>
  <si>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</si>
  <si>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</si>
  <si>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</si>
  <si>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</si>
  <si>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</si>
  <si>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</si>
  <si>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</si>
  <si>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</si>
  <si>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</si>
  <si>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</si>
  <si>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</si>
  <si>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</si>
  <si>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</si>
  <si>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</si>
  <si>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</si>
  <si>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</si>
  <si>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</si>
  <si>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</si>
  <si>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</si>
  <si>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</si>
  <si>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</si>
  <si>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</si>
  <si>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</si>
  <si>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</si>
  <si>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</si>
  <si>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</si>
  <si>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</si>
  <si>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</si>
  <si>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</si>
  <si>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</si>
  <si>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</si>
  <si>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</si>
  <si>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</si>
  <si>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</si>
  <si>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</si>
  <si>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</si>
  <si>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</si>
  <si>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</si>
  <si>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</si>
  <si>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</si>
  <si>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</si>
  <si>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</si>
  <si>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</si>
  <si>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</si>
  <si>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</si>
  <si>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</si>
  <si>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</si>
  <si>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</si>
  <si>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</si>
  <si>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</si>
  <si>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</si>
  <si>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</si>
  <si>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</si>
  <si>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</si>
  <si>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</si>
  <si>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</si>
  <si>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</si>
  <si>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</si>
  <si>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</si>
  <si>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</si>
  <si>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</si>
  <si>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</si>
  <si>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</si>
  <si>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</si>
  <si>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</si>
  <si>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</si>
  <si>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</si>
  <si>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</si>
  <si>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</si>
  <si>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</si>
  <si>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</si>
  <si>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</si>
  <si>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</si>
  <si>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</si>
  <si>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</si>
  <si>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</si>
  <si>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</si>
  <si>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</si>
  <si>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</si>
  <si>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</si>
  <si>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</si>
  <si>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</si>
  <si>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</si>
  <si>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</si>
  <si>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</si>
  <si>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</si>
  <si>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</si>
  <si>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</si>
  <si>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</si>
  <si>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</si>
  <si>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</si>
  <si>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</si>
  <si>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</si>
  <si>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</si>
  <si>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</si>
  <si>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</si>
  <si>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</si>
  <si>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</si>
  <si>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</si>
  <si>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</si>
  <si>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</si>
  <si>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</si>
  <si>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</si>
  <si>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</si>
  <si>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</si>
  <si>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</si>
  <si>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</si>
  <si>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</si>
  <si>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</si>
  <si>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</si>
  <si>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</si>
  <si>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</si>
  <si>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</si>
  <si>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</si>
  <si>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</si>
  <si>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</si>
  <si>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</si>
  <si>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</si>
  <si>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</si>
  <si>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</si>
  <si>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</si>
  <si>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</si>
  <si>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</si>
  <si>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</si>
  <si>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</si>
  <si>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</si>
  <si>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</si>
  <si>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</si>
  <si>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</si>
  <si>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</si>
  <si>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</si>
  <si>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</si>
  <si>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</si>
  <si>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</si>
  <si>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</si>
  <si>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</si>
  <si>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</si>
  <si>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</si>
  <si>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</si>
  <si>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</si>
  <si>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</si>
  <si>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</si>
  <si>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</si>
  <si>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</si>
  <si>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</si>
  <si>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</si>
  <si>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</si>
  <si>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</si>
  <si>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</si>
  <si>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</si>
  <si>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</si>
  <si>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</si>
  <si>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</si>
  <si>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</si>
  <si>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</si>
  <si>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</si>
  <si>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</si>
  <si>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</si>
  <si>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</si>
  <si>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</si>
  <si>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</si>
  <si>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</si>
  <si>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</si>
  <si>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</si>
  <si>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</si>
  <si>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</si>
  <si>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</si>
  <si>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</si>
  <si>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</si>
  <si>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</si>
  <si>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</si>
  <si>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</si>
  <si>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</si>
  <si>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</si>
  <si>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</si>
  <si>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</si>
  <si>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</si>
  <si>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</si>
  <si>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</si>
  <si>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</si>
  <si>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</si>
  <si>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</si>
  <si>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</si>
  <si>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</si>
  <si>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</si>
  <si>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</si>
  <si>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</si>
  <si>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</si>
  <si>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</si>
  <si>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</si>
  <si>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</si>
  <si>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</si>
  <si>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</si>
  <si>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</si>
  <si>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</si>
  <si>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</si>
  <si>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</si>
  <si>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</si>
  <si>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</si>
  <si>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</si>
  <si>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</si>
  <si>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</si>
  <si>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</si>
  <si>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</si>
  <si>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</si>
  <si>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</si>
  <si>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</si>
  <si>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</si>
  <si>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</si>
  <si>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</si>
  <si>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</si>
  <si>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</si>
  <si>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</si>
  <si>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</si>
  <si>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</si>
  <si>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</si>
  <si>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</si>
  <si>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</si>
  <si>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</si>
  <si>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</si>
  <si>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</si>
  <si>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</si>
  <si>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</si>
  <si>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</si>
  <si>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</si>
  <si>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</si>
  <si>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</si>
  <si>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</si>
  <si>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</si>
  <si>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</si>
  <si>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</si>
  <si>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</si>
  <si>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</si>
  <si>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</si>
  <si>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</si>
  <si>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</si>
  <si>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</si>
  <si>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</si>
  <si>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</si>
  <si>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</si>
  <si>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</si>
  <si>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</si>
  <si>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</si>
  <si>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</si>
  <si>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</si>
  <si>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</si>
  <si>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</si>
  <si>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</si>
  <si>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</si>
  <si>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</si>
  <si>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</si>
  <si>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</si>
  <si>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</si>
  <si>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</si>
  <si>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</si>
  <si>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</si>
  <si>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</si>
  <si>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</si>
  <si>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</si>
  <si>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</si>
  <si>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</si>
  <si>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</si>
  <si>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</si>
  <si>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</si>
  <si>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</si>
  <si>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</si>
  <si>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</si>
  <si>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</si>
  <si>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</si>
  <si>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</si>
  <si>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</si>
  <si>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</si>
  <si>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</si>
  <si>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</si>
  <si>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</si>
  <si>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</si>
  <si>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</si>
  <si>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</si>
  <si>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</si>
  <si>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</si>
  <si>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</si>
  <si>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</si>
  <si>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</si>
  <si>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</si>
  <si>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</si>
  <si>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</si>
  <si>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</si>
  <si>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</si>
  <si>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</si>
  <si>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</si>
  <si>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</si>
  <si>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</si>
  <si>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</si>
  <si>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</si>
  <si>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</si>
  <si>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</si>
  <si>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</si>
  <si>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</si>
  <si>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</si>
  <si>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</si>
  <si>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</si>
  <si>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</si>
  <si>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</si>
  <si>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</si>
  <si>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</si>
  <si>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</si>
  <si>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</si>
  <si>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</si>
  <si>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</si>
  <si>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</si>
  <si>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</si>
  <si>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</si>
  <si>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</si>
  <si>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</si>
  <si>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</si>
  <si>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</si>
  <si>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</si>
  <si>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</si>
  <si>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</si>
  <si>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</si>
  <si>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</si>
  <si>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</si>
  <si>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</si>
  <si>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</si>
  <si>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</si>
  <si>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</si>
  <si>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</si>
  <si>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</si>
  <si>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</si>
  <si>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</si>
  <si>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</si>
  <si>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</si>
  <si>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</si>
  <si>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</si>
  <si>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</si>
  <si>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</si>
  <si>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</si>
  <si>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</si>
  <si>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</si>
  <si>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</si>
  <si>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</si>
  <si>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</si>
  <si>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</si>
  <si>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</si>
  <si>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</si>
  <si>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</si>
  <si>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</si>
  <si>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</si>
  <si>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</si>
  <si>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</si>
  <si>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</si>
  <si>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</si>
  <si>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</si>
  <si>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</si>
  <si>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</si>
  <si>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</si>
  <si>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</si>
  <si>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</si>
  <si>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</si>
  <si>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</si>
  <si>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</si>
  <si>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</si>
  <si>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</si>
  <si>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</si>
  <si>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</si>
  <si>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</si>
  <si>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</si>
  <si>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</si>
  <si>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</si>
  <si>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</si>
  <si>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</si>
  <si>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</si>
  <si>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</si>
  <si>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</si>
  <si>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</si>
  <si>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</si>
  <si>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</si>
  <si>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</si>
  <si>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</si>
  <si>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</si>
  <si>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</si>
  <si>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</si>
  <si>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</si>
  <si>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</si>
  <si>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</si>
  <si>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</si>
  <si>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</si>
  <si>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</si>
  <si>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</si>
  <si>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</si>
  <si>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</si>
  <si>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</si>
  <si>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</si>
  <si>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</si>
  <si>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</si>
  <si>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</si>
  <si>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</si>
  <si>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</si>
  <si>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</si>
  <si>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</si>
  <si>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</si>
  <si>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</si>
  <si>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</si>
  <si>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</si>
  <si>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</si>
  <si>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</si>
  <si>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</si>
  <si>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</si>
  <si>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</si>
  <si>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</si>
  <si>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</si>
  <si>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</si>
  <si>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</si>
  <si>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</si>
  <si>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</si>
  <si>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</si>
  <si>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</si>
  <si>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</si>
  <si>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</si>
  <si>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</si>
  <si>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</si>
  <si>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</si>
  <si>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</si>
  <si>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</si>
  <si>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</si>
  <si>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</si>
  <si>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</si>
  <si>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</si>
  <si>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</si>
  <si>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</si>
  <si>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</si>
  <si>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</si>
  <si>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</si>
  <si>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</si>
  <si>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</si>
  <si>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</si>
  <si>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</si>
  <si>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</si>
  <si>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</si>
  <si>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</si>
  <si>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</si>
  <si>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</si>
  <si>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</si>
  <si>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</si>
  <si>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</si>
  <si>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</si>
  <si>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</si>
  <si>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</si>
  <si>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</si>
  <si>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</si>
  <si>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</si>
  <si>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</si>
  <si>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</si>
  <si>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</si>
  <si>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</si>
  <si>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</si>
  <si>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</si>
  <si>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</si>
  <si>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</si>
  <si>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</si>
  <si>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</si>
  <si>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</si>
  <si>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</si>
  <si>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</si>
  <si>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</si>
  <si>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</si>
  <si>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</si>
  <si>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</si>
  <si>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</si>
  <si>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</si>
  <si>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</si>
  <si>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</si>
  <si>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</si>
  <si>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</si>
  <si>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</si>
  <si>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</si>
  <si>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</si>
  <si>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</si>
  <si>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</si>
  <si>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</si>
  <si>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</si>
  <si>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</si>
  <si>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</si>
  <si>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</si>
  <si>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</si>
  <si>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</si>
  <si>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</si>
  <si>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</si>
  <si>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</si>
  <si>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</si>
  <si>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</si>
  <si>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</si>
  <si>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</si>
  <si>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</si>
  <si>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</si>
  <si>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</si>
  <si>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</si>
  <si>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</si>
  <si>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</si>
  <si>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</si>
  <si>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</si>
  <si>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</si>
  <si>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</si>
  <si>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</si>
  <si>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</si>
  <si>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</si>
  <si>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</si>
  <si>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</si>
  <si>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</si>
  <si>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</si>
  <si>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</si>
  <si>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</si>
  <si>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</si>
  <si>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</si>
  <si>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</si>
  <si>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</si>
  <si>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</si>
  <si>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</si>
  <si>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</si>
  <si>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</si>
  <si>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</si>
  <si>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</si>
  <si>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</si>
  <si>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</si>
  <si>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</si>
  <si>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</si>
  <si>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</si>
  <si>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</si>
  <si>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</si>
  <si>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</si>
  <si>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</si>
  <si>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</si>
  <si>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</si>
  <si>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</si>
  <si>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</si>
  <si>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</si>
  <si>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</si>
  <si>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</si>
  <si>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</si>
  <si>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</si>
  <si>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</si>
  <si>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</si>
  <si>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</si>
  <si>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</si>
  <si>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</si>
  <si>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</si>
  <si>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</si>
  <si>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</si>
  <si>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</si>
  <si>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</si>
  <si>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</si>
  <si>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</si>
  <si>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</si>
  <si>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</si>
  <si>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</si>
  <si>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</si>
  <si>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</si>
  <si>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</si>
  <si>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</si>
  <si>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</si>
  <si>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</si>
  <si>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</si>
  <si>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</si>
  <si>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</si>
  <si>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</si>
  <si>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</si>
  <si>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</si>
  <si>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</si>
  <si>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</si>
  <si>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</si>
  <si>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</si>
  <si>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</si>
  <si>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</si>
  <si>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</si>
  <si>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</si>
  <si>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</si>
  <si>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</si>
  <si>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</si>
  <si>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</si>
  <si>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</si>
  <si>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</si>
  <si>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</si>
  <si>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</si>
  <si>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</si>
  <si>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</si>
  <si>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</si>
  <si>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</si>
  <si>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</si>
  <si>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</si>
  <si>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</si>
  <si>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</si>
  <si>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</si>
  <si>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</si>
  <si>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</si>
  <si>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</si>
  <si>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</si>
  <si>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</si>
  <si>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</si>
  <si>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</si>
  <si>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</si>
  <si>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</si>
  <si>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</si>
  <si>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</si>
  <si>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</si>
  <si>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</si>
  <si>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</si>
  <si>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</si>
  <si>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</si>
  <si>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</si>
  <si>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</si>
  <si>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</si>
  <si>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</si>
  <si>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</si>
  <si>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</si>
  <si>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</si>
  <si>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</si>
  <si>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</si>
  <si>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</si>
  <si>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</si>
  <si>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</si>
  <si>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</si>
  <si>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</si>
  <si>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</si>
  <si>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</si>
  <si>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</si>
  <si>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</si>
  <si>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</si>
  <si>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</si>
  <si>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</si>
  <si>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</si>
  <si>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</si>
  <si>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</si>
  <si>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</si>
  <si>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</si>
  <si>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</si>
  <si>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</si>
  <si>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</si>
  <si>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</si>
  <si>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</si>
  <si>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</si>
  <si>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</si>
  <si>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</si>
  <si>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</si>
  <si>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</si>
  <si>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</si>
  <si>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</si>
  <si>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</si>
  <si>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</si>
  <si>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</si>
  <si>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</si>
  <si>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</si>
  <si>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</si>
  <si>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</si>
  <si>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</si>
  <si>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</si>
  <si>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</si>
  <si>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</si>
  <si>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</si>
  <si>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</si>
  <si>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</si>
  <si>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</si>
  <si>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</si>
  <si>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</si>
  <si>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</si>
  <si>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</si>
  <si>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</si>
  <si>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</si>
  <si>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</si>
  <si>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</si>
  <si>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</si>
  <si>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</si>
  <si>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</si>
  <si>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</si>
  <si>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</si>
  <si>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</si>
  <si>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</si>
  <si>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</si>
  <si>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</si>
  <si>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</si>
  <si>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</si>
  <si>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</si>
  <si>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</si>
  <si>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</si>
  <si>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</si>
  <si>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</si>
  <si>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</si>
  <si>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</si>
  <si>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</si>
  <si>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</si>
  <si>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</si>
  <si>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</si>
  <si>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</si>
  <si>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</si>
  <si>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</si>
  <si>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</si>
  <si>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</si>
  <si>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</si>
  <si>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</si>
  <si>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</si>
  <si>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</si>
  <si>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</si>
  <si>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</si>
  <si>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</si>
  <si>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</si>
  <si>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</si>
  <si>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</si>
  <si>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</si>
  <si>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</si>
  <si>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</si>
  <si>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</si>
  <si>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</si>
  <si>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</si>
  <si>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</si>
  <si>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</si>
  <si>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</si>
  <si>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</si>
  <si>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</si>
  <si>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</si>
  <si>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</si>
  <si>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</si>
  <si>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</si>
  <si>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</si>
  <si>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</si>
  <si>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</si>
  <si>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</si>
  <si>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</si>
  <si>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</si>
  <si>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</si>
  <si>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</si>
  <si>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</si>
  <si>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</si>
  <si>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</si>
  <si>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</si>
  <si>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</si>
  <si>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</si>
  <si>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</si>
  <si>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</si>
  <si>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</si>
  <si>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</si>
  <si>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</si>
  <si>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</si>
  <si>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</si>
  <si>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</si>
  <si>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</si>
  <si>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</si>
  <si>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</si>
  <si>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</si>
  <si>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</si>
  <si>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</si>
  <si>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</si>
  <si>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</si>
  <si>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</si>
  <si>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</si>
  <si>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</si>
  <si>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</si>
  <si>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</si>
  <si>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</si>
  <si>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</si>
  <si>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</si>
  <si>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</si>
  <si>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</si>
  <si>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</si>
  <si>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</si>
  <si>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</si>
  <si>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</si>
  <si>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</si>
  <si>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</si>
  <si>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</si>
  <si>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</si>
  <si>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</si>
  <si>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</si>
  <si>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</si>
  <si>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</si>
  <si>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</si>
  <si>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</si>
  <si>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</si>
  <si>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</si>
  <si>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</si>
  <si>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</si>
  <si>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</si>
  <si>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</si>
  <si>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</si>
  <si>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</si>
  <si>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</si>
  <si>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</si>
  <si>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</si>
  <si>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</si>
  <si>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</si>
  <si>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</si>
  <si>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</si>
  <si>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</si>
  <si>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</si>
  <si>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</si>
  <si>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</si>
  <si>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</si>
  <si>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</si>
  <si>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</si>
  <si>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</si>
  <si>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</si>
  <si>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</si>
  <si>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</si>
  <si>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</si>
  <si>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</si>
  <si>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</si>
  <si>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</si>
  <si>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</si>
  <si>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</si>
  <si>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</si>
  <si>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</si>
  <si>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</si>
  <si>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</si>
  <si>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</si>
  <si>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</si>
  <si>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</si>
  <si>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</si>
  <si>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</si>
  <si>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</si>
  <si>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</si>
  <si>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</si>
  <si>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</si>
  <si>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</si>
  <si>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</si>
  <si>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</si>
  <si>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</si>
  <si>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</si>
  <si>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</si>
  <si>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</si>
  <si>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</si>
  <si>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</si>
  <si>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</si>
  <si>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</si>
  <si>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</si>
  <si>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</si>
  <si>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</si>
  <si>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</si>
  <si>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</si>
  <si>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</si>
  <si>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</si>
  <si>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</si>
  <si>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</si>
  <si>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</si>
  <si>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</si>
  <si>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</si>
  <si>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</si>
  <si>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</si>
  <si>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</si>
  <si>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</si>
  <si>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</si>
  <si>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</si>
  <si>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</si>
  <si>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</si>
  <si>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</si>
  <si>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</si>
  <si>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</si>
  <si>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</si>
  <si>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</si>
  <si>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</si>
  <si>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</si>
  <si>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</si>
  <si>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</si>
  <si>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</si>
  <si>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</si>
  <si>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</si>
  <si>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</si>
  <si>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</si>
  <si>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</si>
  <si>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</si>
  <si>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</si>
  <si>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</si>
  <si>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</si>
  <si>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</si>
  <si>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</si>
  <si>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</si>
  <si>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</si>
  <si>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</si>
  <si>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</si>
  <si>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</si>
  <si>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</si>
  <si>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</si>
  <si>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</si>
  <si>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</si>
  <si>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</si>
  <si>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</si>
  <si>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</si>
  <si>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</si>
  <si>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</si>
  <si>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</si>
  <si>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</si>
  <si>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</si>
  <si>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</si>
  <si>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</si>
  <si>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</si>
  <si>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</si>
  <si>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</si>
  <si>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</si>
  <si>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</si>
  <si>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</si>
  <si>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</si>
  <si>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</si>
  <si>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</si>
  <si>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</si>
  <si>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</si>
  <si>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</si>
  <si>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</si>
  <si>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</si>
  <si>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</si>
  <si>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</si>
  <si>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</si>
  <si>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</si>
  <si>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</si>
  <si>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</si>
  <si>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</si>
  <si>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</si>
  <si>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</si>
  <si>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</si>
  <si>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</si>
  <si>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</si>
  <si>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</si>
  <si>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</si>
  <si>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</si>
  <si>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</si>
  <si>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</si>
  <si>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</si>
  <si>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</si>
  <si>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</si>
  <si>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</si>
  <si>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</si>
  <si>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</si>
  <si>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</si>
  <si>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</si>
  <si>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</si>
  <si>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</si>
  <si>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</si>
  <si>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</si>
  <si>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</si>
  <si>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</si>
  <si>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</si>
  <si>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</si>
  <si>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</si>
  <si>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</si>
  <si>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</si>
  <si>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</si>
  <si>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</si>
  <si>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</si>
  <si>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</si>
  <si>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</si>
  <si>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</si>
  <si>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</si>
  <si>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</si>
  <si>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</si>
  <si>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</si>
  <si>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</si>
  <si>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</si>
  <si>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</si>
  <si>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</si>
  <si>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</si>
  <si>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</si>
  <si>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</si>
  <si>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</si>
  <si>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</si>
  <si>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</si>
  <si>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</si>
  <si>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</si>
  <si>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</si>
  <si>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</si>
  <si>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</si>
  <si>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</si>
  <si>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</si>
  <si>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</si>
  <si>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</si>
  <si>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</si>
  <si>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</si>
  <si>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</si>
  <si>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</si>
  <si>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</si>
  <si>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</si>
  <si>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</si>
  <si>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</si>
  <si>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</si>
  <si>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</si>
  <si>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</si>
  <si>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</si>
  <si>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</si>
  <si>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</si>
  <si>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</si>
  <si>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</si>
  <si>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</si>
  <si>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</si>
  <si>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</si>
  <si>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</si>
  <si>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</si>
  <si>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</si>
  <si>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</si>
  <si>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</si>
  <si>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</si>
  <si>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</si>
  <si>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</si>
  <si>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</si>
  <si>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</si>
  <si>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</si>
  <si>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</si>
  <si>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</si>
  <si>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</si>
  <si>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</si>
  <si>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</si>
  <si>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</si>
  <si>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</si>
  <si>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</si>
  <si>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</si>
  <si>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</si>
  <si>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</si>
  <si>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</si>
  <si>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</si>
  <si>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</si>
  <si>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</si>
  <si>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</si>
  <si>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</si>
  <si>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</si>
  <si>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</si>
  <si>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</si>
  <si>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</si>
  <si>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</si>
  <si>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</si>
  <si>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</si>
  <si>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</si>
  <si>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</si>
  <si>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</si>
  <si>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</si>
  <si>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</si>
  <si>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</si>
  <si>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</si>
  <si>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</si>
  <si>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</si>
  <si>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</si>
  <si>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</si>
  <si>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</si>
  <si>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</si>
  <si>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</si>
  <si>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</si>
  <si>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</si>
  <si>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</si>
  <si>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</si>
  <si>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</si>
  <si>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</si>
  <si>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</si>
  <si>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</si>
  <si>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</si>
  <si>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</si>
  <si>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</si>
  <si>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</si>
  <si>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</si>
  <si>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</si>
  <si>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</si>
  <si>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</si>
  <si>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</si>
  <si>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</si>
  <si>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</si>
  <si>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</si>
  <si>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</si>
  <si>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</si>
  <si>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</si>
  <si>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</si>
  <si>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</si>
  <si>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</si>
  <si>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</si>
  <si>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</si>
  <si>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</si>
  <si>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</si>
  <si>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</si>
  <si>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</si>
  <si>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</si>
  <si>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</si>
  <si>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</si>
  <si>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</si>
  <si>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</si>
  <si>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</si>
  <si>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</si>
  <si>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</si>
  <si>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</si>
  <si>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</si>
  <si>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</si>
  <si>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</si>
  <si>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</si>
  <si>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</si>
  <si>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</si>
  <si>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</si>
  <si>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</si>
  <si>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</si>
  <si>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</si>
  <si>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</si>
  <si>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</si>
  <si>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</si>
  <si>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</si>
  <si>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</si>
  <si>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</si>
  <si>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</si>
  <si>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</si>
  <si>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</si>
  <si>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</si>
  <si>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</si>
  <si>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</si>
  <si>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</si>
  <si>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</si>
  <si>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</si>
  <si>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</si>
  <si>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</si>
  <si>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</si>
  <si>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</si>
  <si>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</si>
  <si>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</si>
  <si>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</si>
  <si>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</si>
  <si>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</si>
  <si>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</si>
  <si>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</si>
  <si>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</si>
  <si>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</si>
  <si>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</si>
  <si>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</si>
  <si>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</si>
  <si>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</si>
  <si>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</si>
  <si>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</si>
  <si>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</si>
  <si>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</si>
  <si>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</si>
  <si>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</si>
  <si>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</si>
  <si>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</si>
  <si>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</si>
  <si>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</si>
  <si>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</si>
  <si>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</si>
  <si>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</si>
  <si>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</si>
  <si>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</si>
  <si>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</si>
  <si>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</si>
  <si>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</si>
  <si>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</si>
  <si>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</si>
  <si>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</si>
  <si>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</si>
  <si>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</si>
  <si>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</si>
  <si>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</si>
  <si>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</si>
  <si>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</si>
  <si>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</si>
  <si>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</si>
  <si>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</si>
  <si>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</si>
  <si>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</si>
  <si>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</si>
  <si>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</si>
  <si>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</si>
  <si>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</si>
  <si>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</si>
  <si>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</si>
  <si>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</si>
  <si>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</si>
  <si>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</si>
  <si>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</si>
  <si>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</si>
  <si>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</si>
  <si>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</si>
  <si>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</si>
  <si>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</si>
  <si>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</si>
  <si>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</si>
  <si>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</si>
  <si>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</si>
  <si>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</si>
  <si>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</si>
  <si>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</si>
  <si>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</si>
  <si>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</si>
  <si>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</si>
  <si>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</si>
  <si>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</si>
  <si>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</si>
  <si>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</si>
  <si>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</si>
  <si>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</si>
  <si>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</si>
  <si>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</si>
  <si>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</si>
  <si>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</si>
  <si>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</si>
  <si>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</si>
  <si>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</si>
  <si>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</si>
  <si>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</si>
  <si>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</si>
  <si>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</si>
  <si>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</si>
  <si>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</si>
  <si>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</si>
  <si>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</si>
  <si>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</si>
  <si>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</si>
  <si>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</si>
  <si>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</si>
  <si>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</si>
  <si>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</si>
  <si>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</si>
  <si>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</si>
  <si>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</si>
  <si>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</si>
  <si>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</si>
  <si>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</si>
  <si>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</si>
  <si>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</si>
  <si>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</si>
  <si>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</si>
  <si>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</si>
  <si>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</si>
  <si>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</si>
  <si>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</si>
  <si>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</si>
  <si>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</si>
  <si>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</si>
  <si>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</si>
  <si>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</si>
  <si>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</si>
  <si>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</si>
  <si>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</si>
  <si>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</si>
  <si>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</si>
  <si>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</si>
  <si>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</si>
  <si>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</si>
  <si>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</si>
  <si>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</si>
  <si>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</si>
  <si>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</si>
  <si>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</si>
  <si>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</si>
  <si>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</si>
  <si>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</si>
  <si>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</si>
  <si>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</si>
  <si>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</si>
  <si>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</si>
  <si>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</si>
  <si>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</si>
  <si>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</si>
  <si>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</si>
  <si>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</si>
  <si>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</si>
  <si>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</si>
  <si>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</si>
  <si>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</si>
  <si>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</si>
  <si>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</si>
  <si>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</si>
  <si>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</si>
  <si>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</si>
  <si>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</si>
  <si>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</si>
  <si>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</si>
  <si>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</si>
  <si>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</si>
  <si>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</si>
  <si>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</si>
  <si>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</si>
  <si>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</si>
  <si>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</si>
  <si>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</si>
  <si>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</si>
  <si>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</si>
  <si>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</si>
  <si>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</si>
  <si>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</si>
  <si>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</si>
  <si>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</si>
  <si>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</si>
  <si>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</si>
  <si>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</si>
  <si>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</si>
  <si>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</si>
  <si>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</si>
  <si>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</si>
  <si>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</si>
  <si>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</si>
  <si>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</si>
  <si>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</si>
  <si>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</si>
  <si>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</si>
  <si>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</si>
  <si>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</si>
  <si>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</si>
  <si>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</si>
  <si>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</si>
  <si>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</si>
  <si>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</si>
  <si>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</si>
  <si>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</si>
  <si>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</si>
  <si>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</si>
  <si>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</si>
  <si>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</si>
  <si>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</si>
  <si>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</si>
  <si>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</si>
  <si>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</si>
  <si>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</si>
  <si>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</si>
  <si>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</si>
  <si>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</si>
  <si>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</si>
  <si>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</si>
  <si>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</si>
  <si>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</si>
  <si>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</si>
  <si>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</si>
  <si>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</si>
  <si>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</si>
  <si>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</si>
  <si>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</si>
  <si>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</si>
  <si>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</si>
  <si>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</si>
  <si>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</si>
  <si>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</si>
  <si>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</si>
  <si>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</si>
  <si>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</si>
  <si>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</si>
  <si>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</si>
  <si>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</si>
  <si>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</si>
  <si>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</si>
  <si>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</si>
  <si>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</si>
  <si>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</si>
  <si>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</si>
  <si>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</si>
  <si>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</si>
  <si>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</si>
  <si>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</si>
  <si>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</si>
  <si>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</si>
  <si>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</si>
  <si>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</si>
  <si>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</si>
  <si>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</si>
  <si>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</si>
  <si>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</si>
  <si>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</si>
  <si>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</si>
  <si>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</si>
  <si>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</si>
  <si>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</si>
  <si>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</si>
  <si>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</si>
  <si>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</si>
  <si>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</si>
  <si>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</si>
  <si>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</si>
  <si>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</si>
  <si>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</si>
  <si>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</si>
  <si>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</si>
  <si>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</si>
  <si>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</si>
  <si>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</si>
  <si>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</si>
  <si>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</si>
  <si>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</si>
  <si>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</si>
  <si>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</si>
  <si>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</si>
  <si>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</si>
  <si>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</si>
  <si>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</si>
  <si>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</si>
  <si>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</si>
  <si>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</si>
  <si>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</si>
  <si>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</si>
  <si>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</si>
  <si>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</si>
  <si>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</si>
  <si>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</si>
  <si>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</si>
  <si>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</si>
  <si>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</si>
  <si>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</si>
  <si>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</si>
  <si>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</si>
  <si>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</si>
  <si>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</si>
  <si>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</si>
  <si>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</si>
  <si>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</si>
  <si>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</si>
  <si>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</si>
  <si>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</si>
  <si>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</si>
  <si>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</si>
  <si>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</si>
  <si>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</si>
  <si>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</si>
  <si>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</si>
  <si>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</si>
  <si>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</si>
  <si>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</si>
  <si>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</si>
  <si>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</si>
  <si>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</si>
  <si>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</si>
  <si>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</si>
  <si>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</si>
  <si>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</si>
  <si>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</si>
  <si>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</si>
  <si>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</si>
  <si>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</si>
  <si>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</si>
  <si>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</si>
  <si>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</si>
  <si>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</si>
  <si>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</si>
  <si>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</si>
  <si>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</si>
  <si>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</si>
  <si>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</si>
  <si>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</si>
  <si>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</si>
  <si>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</si>
  <si>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</si>
  <si>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</si>
  <si>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</si>
  <si>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</si>
  <si>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</si>
  <si>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</si>
  <si>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</si>
  <si>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</si>
  <si>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</si>
  <si>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</si>
  <si>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</si>
  <si>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</si>
  <si>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</si>
  <si>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</si>
  <si>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</si>
  <si>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</si>
  <si>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</si>
  <si>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</si>
  <si>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</si>
  <si>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</si>
  <si>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</si>
  <si>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</si>
  <si>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</si>
  <si>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</si>
  <si>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</si>
  <si>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</si>
  <si>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</si>
  <si>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</si>
  <si>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</si>
  <si>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</si>
  <si>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</si>
  <si>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</si>
  <si>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</si>
  <si>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</si>
  <si>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</si>
  <si>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</si>
  <si>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</si>
  <si>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</si>
  <si>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</si>
  <si>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</si>
  <si>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</si>
  <si>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</si>
  <si>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</si>
  <si>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</si>
  <si>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</si>
  <si>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</si>
  <si>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</si>
  <si>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</si>
  <si>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</si>
  <si>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</si>
  <si>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</si>
  <si>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</si>
  <si>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</si>
  <si>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</si>
  <si>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</si>
  <si>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</si>
  <si>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</si>
  <si>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</si>
  <si>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</si>
  <si>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</si>
  <si>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</si>
  <si>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</si>
  <si>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</si>
  <si>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</si>
  <si>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</si>
  <si>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</si>
  <si>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</si>
  <si>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</si>
  <si>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</si>
  <si>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</si>
  <si>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</si>
  <si>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</si>
  <si>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</si>
  <si>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</si>
  <si>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</si>
  <si>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</si>
  <si>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</si>
  <si>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</si>
  <si>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</si>
  <si>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</si>
  <si>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</si>
  <si>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</si>
  <si>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</si>
  <si>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</si>
  <si>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</si>
  <si>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</si>
  <si>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</si>
  <si>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</si>
  <si>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</si>
  <si>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</si>
  <si>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</si>
  <si>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</si>
  <si>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</si>
  <si>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</si>
  <si>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</si>
  <si>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</si>
  <si>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</si>
  <si>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</si>
  <si>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</si>
  <si>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</si>
  <si>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</si>
  <si>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</si>
  <si>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</si>
  <si>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</si>
  <si>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</si>
  <si>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</si>
  <si>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</si>
  <si>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</si>
  <si>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</si>
  <si>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</si>
  <si>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</si>
  <si>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</si>
  <si>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</si>
  <si>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</si>
  <si>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</si>
  <si>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</si>
  <si>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</si>
  <si>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</si>
  <si>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</si>
  <si>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</si>
  <si>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</si>
  <si>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</si>
  <si>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</si>
  <si>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</si>
  <si>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</si>
  <si>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</si>
  <si>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</si>
  <si>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</si>
  <si>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</si>
  <si>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</si>
  <si>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</si>
  <si>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</si>
  <si>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</si>
  <si>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</si>
  <si>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</si>
  <si>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</si>
  <si>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</si>
  <si>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</si>
  <si>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</si>
  <si>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</si>
  <si>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</si>
  <si>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</si>
  <si>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</si>
  <si>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</si>
  <si>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</si>
  <si>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</si>
  <si>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</si>
  <si>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</si>
  <si>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</si>
  <si>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</si>
  <si>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</si>
  <si>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</si>
  <si>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</si>
  <si>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</si>
  <si>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</si>
  <si>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</si>
  <si>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</si>
  <si>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</si>
  <si>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</si>
  <si>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</si>
  <si>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</si>
  <si>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</si>
  <si>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</si>
  <si>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</si>
  <si>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</si>
  <si>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</si>
  <si>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</si>
  <si>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</si>
  <si>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</si>
  <si>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</si>
  <si>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</si>
  <si>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</si>
  <si>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</si>
  <si>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</si>
  <si>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</si>
  <si>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</si>
  <si>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</si>
  <si>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</si>
  <si>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</si>
  <si>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</si>
  <si>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</si>
  <si>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</si>
  <si>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</si>
  <si>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</si>
  <si>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</si>
  <si>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</si>
  <si>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</si>
  <si>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</si>
  <si>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</si>
  <si>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</si>
  <si>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</si>
  <si>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</si>
  <si>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</si>
  <si>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</si>
  <si>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</si>
  <si>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</si>
  <si>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</si>
  <si>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</si>
  <si>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</si>
  <si>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</si>
  <si>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</si>
  <si>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</si>
  <si>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</si>
  <si>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</si>
  <si>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</si>
  <si>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</si>
  <si>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</si>
  <si>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</si>
  <si>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</si>
  <si>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</si>
  <si>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</si>
  <si>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</si>
  <si>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</si>
  <si>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</si>
  <si>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</si>
  <si>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</si>
  <si>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</si>
  <si>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</si>
  <si>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</si>
  <si>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</si>
  <si>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</si>
  <si>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</si>
  <si>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</si>
  <si>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</si>
  <si>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</si>
  <si>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</si>
  <si>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</si>
  <si>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</si>
  <si>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</si>
  <si>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</si>
  <si>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</si>
  <si>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</si>
  <si>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</si>
  <si>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</si>
  <si>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</si>
  <si>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</si>
  <si>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</si>
  <si>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</si>
  <si>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</si>
  <si>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</si>
  <si>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</si>
  <si>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</si>
  <si>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</si>
  <si>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</si>
  <si>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</si>
  <si>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</si>
  <si>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</si>
  <si>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</si>
  <si>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</si>
  <si>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</si>
  <si>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</si>
  <si>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</si>
  <si>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</si>
  <si>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</si>
  <si>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</si>
  <si>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</si>
  <si>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</si>
  <si>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</si>
  <si>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</si>
  <si>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</si>
  <si>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</si>
  <si>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</si>
  <si>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</si>
  <si>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</si>
  <si>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</si>
  <si>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</si>
  <si>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</si>
  <si>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</si>
  <si>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</si>
  <si>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</si>
  <si>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</si>
  <si>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</si>
  <si>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</si>
  <si>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</si>
  <si>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</si>
  <si>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</si>
  <si>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</si>
  <si>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</si>
  <si>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</si>
  <si>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</si>
  <si>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</si>
  <si>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</si>
  <si>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</si>
  <si>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</si>
  <si>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</si>
  <si>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</si>
  <si>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</si>
  <si>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</si>
  <si>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</si>
  <si>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</si>
  <si>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</si>
  <si>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</si>
  <si>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</si>
  <si>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</si>
  <si>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</si>
  <si>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</si>
  <si>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</si>
  <si>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</si>
  <si>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</si>
  <si>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</si>
  <si>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</si>
  <si>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</si>
  <si>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</si>
  <si>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</si>
  <si>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</si>
  <si>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</si>
  <si>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</si>
  <si>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</si>
  <si>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</si>
  <si>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</si>
  <si>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</si>
  <si>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</si>
  <si>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</si>
  <si>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</si>
  <si>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</si>
  <si>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</si>
  <si>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</si>
  <si>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</si>
  <si>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</si>
  <si>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</si>
  <si>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</si>
  <si>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</si>
  <si>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</si>
  <si>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</si>
  <si>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</si>
  <si>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</si>
  <si>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</si>
  <si>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</si>
  <si>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</si>
  <si>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</si>
  <si>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</si>
  <si>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</si>
  <si>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</si>
  <si>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</si>
  <si>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</si>
  <si>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</si>
  <si>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</si>
  <si>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</si>
  <si>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</si>
  <si>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</si>
  <si>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</si>
  <si>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</si>
  <si>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</si>
  <si>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</si>
  <si>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</si>
  <si>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</si>
  <si>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</si>
  <si>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</si>
  <si>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</si>
  <si>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</si>
  <si>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</si>
  <si>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</si>
  <si>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</si>
  <si>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</si>
  <si>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</si>
  <si>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</si>
  <si>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</si>
  <si>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</si>
  <si>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</si>
  <si>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</si>
  <si>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</si>
  <si>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</si>
  <si>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</si>
  <si>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</si>
  <si>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</si>
  <si>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</si>
  <si>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</si>
  <si>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</si>
  <si>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</si>
  <si>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</si>
  <si>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</si>
  <si>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</si>
  <si>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</si>
  <si>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</si>
  <si>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</si>
  <si>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</si>
  <si>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</si>
  <si>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</si>
  <si>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</si>
  <si>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</si>
  <si>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</si>
  <si>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</si>
  <si>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</si>
  <si>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</si>
  <si>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</si>
  <si>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</si>
  <si>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</si>
  <si>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</si>
  <si>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</si>
  <si>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</si>
  <si>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</si>
  <si>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</si>
  <si>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</si>
  <si>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</si>
  <si>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</si>
  <si>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</si>
  <si>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</si>
  <si>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</si>
  <si>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</si>
  <si>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</si>
  <si>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</si>
  <si>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</si>
  <si>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</si>
  <si>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</si>
  <si>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</si>
  <si>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</si>
  <si>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</si>
  <si>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</si>
  <si>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</si>
  <si>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</si>
  <si>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</si>
  <si>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</si>
  <si>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</si>
  <si>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</si>
  <si>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</si>
  <si>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</si>
  <si>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</si>
  <si>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</si>
  <si>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</si>
  <si>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</si>
  <si>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</si>
  <si>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</si>
  <si>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</si>
  <si>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</si>
  <si>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</si>
  <si>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</si>
  <si>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</si>
  <si>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</si>
  <si>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</si>
  <si>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</si>
  <si>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</si>
  <si>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</si>
  <si>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</si>
  <si>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</si>
  <si>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</si>
  <si>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</si>
  <si>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</si>
  <si>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</si>
  <si>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</si>
  <si>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</si>
  <si>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</si>
  <si>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</si>
  <si>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</si>
  <si>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</si>
  <si>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</si>
  <si>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</si>
  <si>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</si>
  <si>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</si>
  <si>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</si>
  <si>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</si>
  <si>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</si>
  <si>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</si>
  <si>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</si>
  <si>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</si>
  <si>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</si>
  <si>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</si>
  <si>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</si>
  <si>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</si>
  <si>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</si>
  <si>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</si>
  <si>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</si>
  <si>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</si>
  <si>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</si>
  <si>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</si>
  <si>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</si>
  <si>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</si>
  <si>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</si>
  <si>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</si>
  <si>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</si>
  <si>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</si>
  <si>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</si>
  <si>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</si>
  <si>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</si>
  <si>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</si>
  <si>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</si>
  <si>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</si>
  <si>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</si>
  <si>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</si>
  <si>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</si>
  <si>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</si>
  <si>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</si>
  <si>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</si>
  <si>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</si>
  <si>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</si>
  <si>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</si>
  <si>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</si>
  <si>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</si>
  <si>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</si>
  <si>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</si>
  <si>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</si>
  <si>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</si>
  <si>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</si>
  <si>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</si>
  <si>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</si>
  <si>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</si>
  <si>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</si>
  <si>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</si>
  <si>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</si>
  <si>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</si>
  <si>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</si>
  <si>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</si>
  <si>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</si>
  <si>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</si>
  <si>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</si>
  <si>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</si>
  <si>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</si>
  <si>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</si>
  <si>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</si>
  <si>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</si>
  <si>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</si>
  <si>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</si>
  <si>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</si>
  <si>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</si>
  <si>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</si>
  <si>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</si>
  <si>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</si>
  <si>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</si>
  <si>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</si>
  <si>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</si>
  <si>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</si>
  <si>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</si>
  <si>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</si>
  <si>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</si>
  <si>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</si>
  <si>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</si>
  <si>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</si>
  <si>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</si>
  <si>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</si>
  <si>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</si>
  <si>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</si>
  <si>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</si>
  <si>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</si>
  <si>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</si>
  <si>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</si>
  <si>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</si>
  <si>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</si>
  <si>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</si>
  <si>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</si>
  <si>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</si>
  <si>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</si>
  <si>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</si>
  <si>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</si>
  <si>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</si>
  <si>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</si>
  <si>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</si>
  <si>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</si>
  <si>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</si>
  <si>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</si>
  <si>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</si>
  <si>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</si>
  <si>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</si>
  <si>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</si>
  <si>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</si>
  <si>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</si>
  <si>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</si>
  <si>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</si>
  <si>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</si>
  <si>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</si>
  <si>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</si>
  <si>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</si>
  <si>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</si>
  <si>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</si>
  <si>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</si>
  <si>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</si>
  <si>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</si>
  <si>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</si>
  <si>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</si>
  <si>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</si>
  <si>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</si>
  <si>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</si>
  <si>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</si>
  <si>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</si>
  <si>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</si>
  <si>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</si>
  <si>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</si>
  <si>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</si>
  <si>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</si>
  <si>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</si>
  <si>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</si>
  <si>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</si>
  <si>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</si>
  <si>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</si>
  <si>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</si>
  <si>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</si>
  <si>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</si>
  <si>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</si>
  <si>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</si>
  <si>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</si>
  <si>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</si>
  <si>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</si>
  <si>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</si>
  <si>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</si>
  <si>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</si>
  <si>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</si>
  <si>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</si>
  <si>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</si>
  <si>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</si>
  <si>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</si>
  <si>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</si>
  <si>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</si>
  <si>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</si>
  <si>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</si>
  <si>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</si>
  <si>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</si>
  <si>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</si>
  <si>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</si>
  <si>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</si>
  <si>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</si>
  <si>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</si>
  <si>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</si>
  <si>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</si>
  <si>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</si>
  <si>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</si>
  <si>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</si>
  <si>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</si>
  <si>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</si>
  <si>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</si>
  <si>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</si>
  <si>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</si>
  <si>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</si>
  <si>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</si>
  <si>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</si>
  <si>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</si>
  <si>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</si>
  <si>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</si>
  <si>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</si>
  <si>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</si>
  <si>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</si>
  <si>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</si>
  <si>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</si>
  <si>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</si>
  <si>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</si>
  <si>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</si>
  <si>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</si>
  <si>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</si>
  <si>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</si>
  <si>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</si>
  <si>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</si>
  <si>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</si>
  <si>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</si>
  <si>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</si>
  <si>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</si>
  <si>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</si>
  <si>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</si>
  <si>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</si>
  <si>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</si>
  <si>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</si>
  <si>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</si>
  <si>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</si>
  <si>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</si>
  <si>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</si>
  <si>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</si>
  <si>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</si>
  <si>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</si>
  <si>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</si>
  <si>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</si>
  <si>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</si>
  <si>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</si>
  <si>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</si>
  <si>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</si>
  <si>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</si>
  <si>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</si>
  <si>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</si>
  <si>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</si>
  <si>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</si>
  <si>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</si>
  <si>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</si>
  <si>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</si>
  <si>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</si>
  <si>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</si>
  <si>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</si>
  <si>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</si>
  <si>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</si>
  <si>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</si>
  <si>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</si>
  <si>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</si>
  <si>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</si>
  <si>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</si>
  <si>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</si>
  <si>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</si>
  <si>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</si>
  <si>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</si>
  <si>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</si>
  <si>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</si>
  <si>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</si>
  <si>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</si>
  <si>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</si>
  <si>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</si>
  <si>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</si>
  <si>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</si>
  <si>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</si>
  <si>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</si>
  <si>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</si>
  <si>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</si>
  <si>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</si>
  <si>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</si>
  <si>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</si>
  <si>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</si>
  <si>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</si>
  <si>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</si>
  <si>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</si>
  <si>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</si>
  <si>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</si>
  <si>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</si>
  <si>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</si>
  <si>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</si>
  <si>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</si>
  <si>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</si>
  <si>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</si>
  <si>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</si>
  <si>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</si>
  <si>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</si>
  <si>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</si>
  <si>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</si>
  <si>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</si>
  <si>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</si>
  <si>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</si>
  <si>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</si>
  <si>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</si>
  <si>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</si>
  <si>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</si>
  <si>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</si>
  <si>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</si>
  <si>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</si>
  <si>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</si>
  <si>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</si>
  <si>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</si>
  <si>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</si>
  <si>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</si>
  <si>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</si>
  <si>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</si>
  <si>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</si>
  <si>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</si>
  <si>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</si>
  <si>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</si>
  <si>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</si>
  <si>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</si>
  <si>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</si>
  <si>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</si>
  <si>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</si>
  <si>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</si>
  <si>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</si>
  <si>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</si>
  <si>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</si>
  <si>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</si>
  <si>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</si>
  <si>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</si>
  <si>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</si>
  <si>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</si>
  <si>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</si>
  <si>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</si>
  <si>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</si>
  <si>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</si>
  <si>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</si>
  <si>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</si>
  <si>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</si>
  <si>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</si>
  <si>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</si>
  <si>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</si>
  <si>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</si>
  <si>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</si>
  <si>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</si>
  <si>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</si>
  <si>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</si>
  <si>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</si>
  <si>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</si>
  <si>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</si>
  <si>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</si>
  <si>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</si>
  <si>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</si>
  <si>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</si>
  <si>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</si>
  <si>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</si>
  <si>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</si>
  <si>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</si>
  <si>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</si>
  <si>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</si>
  <si>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</si>
  <si>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</si>
  <si>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</si>
  <si>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</si>
  <si>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</si>
  <si>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</si>
  <si>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</si>
  <si>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</si>
  <si>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</si>
  <si>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</si>
  <si>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</si>
  <si>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</si>
  <si>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</si>
  <si>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</si>
  <si>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</si>
  <si>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</si>
  <si>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</si>
  <si>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</si>
  <si>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</si>
  <si>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</si>
  <si>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</si>
  <si>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</si>
  <si>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</si>
  <si>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</si>
  <si>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</si>
  <si>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</si>
  <si>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</si>
  <si>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</si>
  <si>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</si>
  <si>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</si>
  <si>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</si>
  <si>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</si>
  <si>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</si>
  <si>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</si>
  <si>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</si>
  <si>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</si>
  <si>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</si>
  <si>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</si>
  <si>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</si>
  <si>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</si>
  <si>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</si>
  <si>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</si>
  <si>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</si>
  <si>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</si>
  <si>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</si>
  <si>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</si>
  <si>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</si>
  <si>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</si>
  <si>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</si>
  <si>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</si>
  <si>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</si>
  <si>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</si>
  <si>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</si>
  <si>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</si>
  <si>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</si>
  <si>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</si>
  <si>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</si>
  <si>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</si>
  <si>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</si>
  <si>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</si>
  <si>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</si>
  <si>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</si>
  <si>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</si>
  <si>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</si>
  <si>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</si>
  <si>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</si>
  <si>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</si>
  <si>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</si>
  <si>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</si>
  <si>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</si>
  <si>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</si>
  <si>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</si>
  <si>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</si>
  <si>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</si>
  <si>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</si>
  <si>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</si>
  <si>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</si>
  <si>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</si>
  <si>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</si>
  <si>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</si>
  <si>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</si>
  <si>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</si>
  <si>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</si>
  <si>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</si>
  <si>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</si>
  <si>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</si>
  <si>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</si>
  <si>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</si>
  <si>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</si>
  <si>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</si>
  <si>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</si>
  <si>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</si>
  <si>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</si>
  <si>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</si>
  <si>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</si>
  <si>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</si>
  <si>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</si>
  <si>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</si>
  <si>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</si>
  <si>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</si>
  <si>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</si>
  <si>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</si>
  <si>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</si>
  <si>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</si>
  <si>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</si>
  <si>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</si>
  <si>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</si>
  <si>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</si>
  <si>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</si>
  <si>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</si>
  <si>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</si>
  <si>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</si>
  <si>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</si>
  <si>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</si>
  <si>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</si>
  <si>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</si>
  <si>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</si>
  <si>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</si>
  <si>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</si>
  <si>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</si>
  <si>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</si>
  <si>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</si>
  <si>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</si>
  <si>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</si>
  <si>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</si>
  <si>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</si>
  <si>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</si>
  <si>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</si>
  <si>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</si>
  <si>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</si>
  <si>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</si>
  <si>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</si>
  <si>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</si>
  <si>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</si>
  <si>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</si>
  <si>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</si>
  <si>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</si>
  <si>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</si>
  <si>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</si>
  <si>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</si>
  <si>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</si>
  <si>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</si>
  <si>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</si>
  <si>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</si>
  <si>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</si>
  <si>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</si>
  <si>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</si>
  <si>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</si>
  <si>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</si>
  <si>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</si>
  <si>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</si>
  <si>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</si>
  <si>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</si>
  <si>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</si>
  <si>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</si>
  <si>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</si>
  <si>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</si>
  <si>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</si>
  <si>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</si>
  <si>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</si>
  <si>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</si>
  <si>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</si>
  <si>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</si>
  <si>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</si>
  <si>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</si>
  <si>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</si>
  <si>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</si>
  <si>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</si>
  <si>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</si>
  <si>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</si>
  <si>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</si>
  <si>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</si>
  <si>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</si>
  <si>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</si>
  <si>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</si>
  <si>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</si>
  <si>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</si>
  <si>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</si>
  <si>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</si>
  <si>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</si>
  <si>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</si>
  <si>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</si>
  <si>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</si>
  <si>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</si>
  <si>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</si>
  <si>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</si>
  <si>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</si>
  <si>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</si>
  <si>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</si>
  <si>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</si>
  <si>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</si>
  <si>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</si>
  <si>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</si>
  <si>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</si>
  <si>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</si>
  <si>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</si>
  <si>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</si>
  <si>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</si>
  <si>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</si>
  <si>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</si>
  <si>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</si>
  <si>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</si>
  <si>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</si>
  <si>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</si>
  <si>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</si>
  <si>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</si>
  <si>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</si>
  <si>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</si>
  <si>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</si>
  <si>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</si>
  <si>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</si>
  <si>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</si>
  <si>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</si>
  <si>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</si>
  <si>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</si>
  <si>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</si>
  <si>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</si>
  <si>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</si>
  <si>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</si>
  <si>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</si>
  <si>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</si>
  <si>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</si>
  <si>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</si>
  <si>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</si>
  <si>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</si>
  <si>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</si>
  <si>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</si>
  <si>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</si>
  <si>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</si>
  <si>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</si>
  <si>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</si>
  <si>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</si>
  <si>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</si>
  <si>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</si>
  <si>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</si>
  <si>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</si>
  <si>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</si>
  <si>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</si>
  <si>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</si>
  <si>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</si>
  <si>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</si>
  <si>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</si>
  <si>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</si>
  <si>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</si>
  <si>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</si>
  <si>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</si>
  <si>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</si>
  <si>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</si>
  <si>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</si>
  <si>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</si>
  <si>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</si>
  <si>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</si>
  <si>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</si>
  <si>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</si>
  <si>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</si>
  <si>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</si>
  <si>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</si>
  <si>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</si>
  <si>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</si>
  <si>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</si>
  <si>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</si>
  <si>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</si>
  <si>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</si>
  <si>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</si>
  <si>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</si>
  <si>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</si>
  <si>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</si>
  <si>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</si>
  <si>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</si>
  <si>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</si>
  <si>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</si>
  <si>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</si>
  <si>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</si>
  <si>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</si>
  <si>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</si>
  <si>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</si>
  <si>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</si>
  <si>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</si>
  <si>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</si>
  <si>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</si>
  <si>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</si>
  <si>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</si>
  <si>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</si>
  <si>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</si>
  <si>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</si>
  <si>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</si>
  <si>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</si>
  <si>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</si>
  <si>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</si>
  <si>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</si>
  <si>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</si>
  <si>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</si>
  <si>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</si>
  <si>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</si>
  <si>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</si>
  <si>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</si>
  <si>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</si>
  <si>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</si>
  <si>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</si>
  <si>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</si>
  <si>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</si>
  <si>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</si>
  <si>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</si>
  <si>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</si>
  <si>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</si>
  <si>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</si>
  <si>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</si>
  <si>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</si>
  <si>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</si>
  <si>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</si>
  <si>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</si>
  <si>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</si>
  <si>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</si>
  <si>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</si>
  <si>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</si>
  <si>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</si>
  <si>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</si>
  <si>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</si>
  <si>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</si>
  <si>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</si>
  <si>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</si>
  <si>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</si>
  <si>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</si>
  <si>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</si>
  <si>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</si>
  <si>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</si>
  <si>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</si>
  <si>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</si>
  <si>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</si>
  <si>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</si>
  <si>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</si>
  <si>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</si>
  <si>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</si>
  <si>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</si>
  <si>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</si>
  <si>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</si>
  <si>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</si>
  <si>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</si>
  <si>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</si>
  <si>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</si>
  <si>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</si>
  <si>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</si>
  <si>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</si>
  <si>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</si>
  <si>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</si>
  <si>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</si>
  <si>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</si>
  <si>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</si>
  <si>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</si>
  <si>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</si>
  <si>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</si>
  <si>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</si>
  <si>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</si>
  <si>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</si>
  <si>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</si>
  <si>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</si>
  <si>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</si>
  <si>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</si>
  <si>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</si>
  <si>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</si>
  <si>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</si>
  <si>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</si>
  <si>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</si>
  <si>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</si>
  <si>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</si>
  <si>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</si>
  <si>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</si>
  <si>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</si>
  <si>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</si>
  <si>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</si>
  <si>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</si>
  <si>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</si>
  <si>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</si>
  <si>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</si>
  <si>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</si>
  <si>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</si>
  <si>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</si>
  <si>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</si>
  <si>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</si>
  <si>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</si>
  <si>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</si>
  <si>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</si>
  <si>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</si>
  <si>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</si>
  <si>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</si>
  <si>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</si>
  <si>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</si>
  <si>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</si>
  <si>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</si>
  <si>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</si>
  <si>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</si>
  <si>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</si>
  <si>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</si>
  <si>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</si>
  <si>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</si>
  <si>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</si>
  <si>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</si>
  <si>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</si>
  <si>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</si>
  <si>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</si>
  <si>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</si>
  <si>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</si>
  <si>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</si>
  <si>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</si>
  <si>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</si>
  <si>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</si>
  <si>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</si>
  <si>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</si>
  <si>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</si>
  <si>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</si>
  <si>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</si>
  <si>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</si>
  <si>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</si>
  <si>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</si>
  <si>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</si>
  <si>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</si>
  <si>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</si>
  <si>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</si>
  <si>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</si>
  <si>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</si>
  <si>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</si>
  <si>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</si>
  <si>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</si>
  <si>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</si>
  <si>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</si>
  <si>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</si>
  <si>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</si>
  <si>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</si>
  <si>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</si>
  <si>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</si>
  <si>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</si>
  <si>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</si>
  <si>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</si>
  <si>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</si>
  <si>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</si>
  <si>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</si>
  <si>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</si>
  <si>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</si>
  <si>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</si>
  <si>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</si>
  <si>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</si>
  <si>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</si>
  <si>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</si>
  <si>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</si>
  <si>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</si>
  <si>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</si>
  <si>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</si>
  <si>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</si>
  <si>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</si>
  <si>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</si>
  <si>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</si>
  <si>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</si>
  <si>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</si>
  <si>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</si>
  <si>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</si>
  <si>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</si>
  <si>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</si>
  <si>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</si>
  <si>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</si>
  <si>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</si>
  <si>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</si>
  <si>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</si>
  <si>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</si>
  <si>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</si>
  <si>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</si>
  <si>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</si>
  <si>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</si>
  <si>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</si>
  <si>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</si>
  <si>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</si>
  <si>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</si>
  <si>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</si>
  <si>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</si>
  <si>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</si>
  <si>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</si>
  <si>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</si>
  <si>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</si>
  <si>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</si>
  <si>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</si>
  <si>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</si>
  <si>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</si>
  <si>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</si>
  <si>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</si>
  <si>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</si>
  <si>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</si>
  <si>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</si>
  <si>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</si>
  <si>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</si>
  <si>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</si>
  <si>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</si>
  <si>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</si>
  <si>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</si>
  <si>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</si>
  <si>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</si>
  <si>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</si>
  <si>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</si>
  <si>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</si>
  <si>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</si>
  <si>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</si>
  <si>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</si>
  <si>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</si>
  <si>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</si>
  <si>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</si>
  <si>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</si>
  <si>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</si>
  <si>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</si>
  <si>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</si>
  <si>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</si>
  <si>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</si>
  <si>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</si>
  <si>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</si>
  <si>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</si>
  <si>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</si>
  <si>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</si>
  <si>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</si>
  <si>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</si>
  <si>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</si>
  <si>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</si>
  <si>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</si>
  <si>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</si>
  <si>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</si>
  <si>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</si>
  <si>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</si>
  <si>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</si>
  <si>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</si>
  <si>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</si>
  <si>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</si>
  <si>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</si>
  <si>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</si>
  <si>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</si>
  <si>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</si>
  <si>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</si>
  <si>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</si>
  <si>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</si>
  <si>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</si>
  <si>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</si>
  <si>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</si>
  <si>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</si>
  <si>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</si>
  <si>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</si>
  <si>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</si>
  <si>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</si>
  <si>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</si>
  <si>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</si>
  <si>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</si>
  <si>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</si>
  <si>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</si>
  <si>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</si>
  <si>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</si>
  <si>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</si>
  <si>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</si>
  <si>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</si>
  <si>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</si>
  <si>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</si>
  <si>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</si>
  <si>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</si>
  <si>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</si>
  <si>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</si>
  <si>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</si>
  <si>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</si>
  <si>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</si>
  <si>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</si>
  <si>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</si>
  <si>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</si>
  <si>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</si>
  <si>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</si>
  <si>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</si>
  <si>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</si>
  <si>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</si>
  <si>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</si>
  <si>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</si>
  <si>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</si>
  <si>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</si>
  <si>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</si>
  <si>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</si>
  <si>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</si>
  <si>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</si>
  <si>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</si>
  <si>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</si>
  <si>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</si>
  <si>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</si>
  <si>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</si>
  <si>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</si>
  <si>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</si>
  <si>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</si>
  <si>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</si>
  <si>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</si>
  <si>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</si>
  <si>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</si>
  <si>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</si>
  <si>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</si>
  <si>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</si>
  <si>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</si>
  <si>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</si>
  <si>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</si>
  <si>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</si>
  <si>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</si>
  <si>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</si>
  <si>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</si>
  <si>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</si>
  <si>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</si>
  <si>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</si>
  <si>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</si>
  <si>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</si>
  <si>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</si>
  <si>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</si>
  <si>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</si>
  <si>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</si>
  <si>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</si>
  <si>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</si>
  <si>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</si>
  <si>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</si>
  <si>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</si>
  <si>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</si>
  <si>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</si>
  <si>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</si>
  <si>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</si>
  <si>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</si>
  <si>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</si>
  <si>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</si>
  <si>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</si>
  <si>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</si>
  <si>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</si>
  <si>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</si>
  <si>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</si>
  <si>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</si>
  <si>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</si>
  <si>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</si>
  <si>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</si>
  <si>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</si>
  <si>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</si>
  <si>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</si>
  <si>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</si>
  <si>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</si>
  <si>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</si>
  <si>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</si>
  <si>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</si>
  <si>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</si>
  <si>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</si>
  <si>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</si>
  <si>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</si>
  <si>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</si>
  <si>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</si>
  <si>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</si>
  <si>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</si>
  <si>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</si>
  <si>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</si>
  <si>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</si>
  <si>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</si>
  <si>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</si>
  <si>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</si>
  <si>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</si>
  <si>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</si>
  <si>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</si>
  <si>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</si>
  <si>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</si>
  <si>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</si>
  <si>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</si>
  <si>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</si>
  <si>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</si>
  <si>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</si>
  <si>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</si>
  <si>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</si>
  <si>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</si>
  <si>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</si>
  <si>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</si>
  <si>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</si>
  <si>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</si>
  <si>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</si>
  <si>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</si>
  <si>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</si>
  <si>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</si>
  <si>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</si>
  <si>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</si>
  <si>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</si>
  <si>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</si>
  <si>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</si>
  <si>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</si>
  <si>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</si>
  <si>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</si>
  <si>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</si>
  <si>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</si>
  <si>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</si>
  <si>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</si>
  <si>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</si>
  <si>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</si>
  <si>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</si>
  <si>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</si>
  <si>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</si>
  <si>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</si>
  <si>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</si>
  <si>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</si>
  <si>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</si>
  <si>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</si>
  <si>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</si>
  <si>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</si>
  <si>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</si>
  <si>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</si>
  <si>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</si>
  <si>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</si>
  <si>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</si>
  <si>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</si>
  <si>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</si>
  <si>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</si>
  <si>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</si>
  <si>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</si>
  <si>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</si>
  <si>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</si>
  <si>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</si>
  <si>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</si>
  <si>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</si>
  <si>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</si>
  <si>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</si>
  <si>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</si>
  <si>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</si>
  <si>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</si>
  <si>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</si>
  <si>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</si>
  <si>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</si>
  <si>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</si>
  <si>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</si>
  <si>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</si>
  <si>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</si>
  <si>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</si>
  <si>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</si>
  <si>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</si>
  <si>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</si>
  <si>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</si>
  <si>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</si>
  <si>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</si>
  <si>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</si>
  <si>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</si>
  <si>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</si>
  <si>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</si>
  <si>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</si>
  <si>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</si>
  <si>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</si>
  <si>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</si>
  <si>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</si>
  <si>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</si>
  <si>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</si>
  <si>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</si>
  <si>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</si>
  <si>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</si>
  <si>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</si>
  <si>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</si>
  <si>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</si>
  <si>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</si>
  <si>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</si>
  <si>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</si>
  <si>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</si>
  <si>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</si>
  <si>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</si>
  <si>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</si>
  <si>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</si>
  <si>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</si>
  <si>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</si>
  <si>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</si>
  <si>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</si>
  <si>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</si>
  <si>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</si>
  <si>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</si>
  <si>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</si>
  <si>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</si>
  <si>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</si>
  <si>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</si>
  <si>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</si>
  <si>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</si>
  <si>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</si>
  <si>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</si>
  <si>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</si>
  <si>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</si>
  <si>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</si>
  <si>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</si>
  <si>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</si>
  <si>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</si>
  <si>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</si>
  <si>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</si>
  <si>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</si>
  <si>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</si>
  <si>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</si>
  <si>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</si>
  <si>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</si>
  <si>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</si>
  <si>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</si>
  <si>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</si>
  <si>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</si>
  <si>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</si>
  <si>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</si>
  <si>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</si>
  <si>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</si>
  <si>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</si>
  <si>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</si>
  <si>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</si>
  <si>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</si>
  <si>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</si>
  <si>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</si>
  <si>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</si>
  <si>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</si>
  <si>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</si>
  <si>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</si>
  <si>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</si>
  <si>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</si>
  <si>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</si>
  <si>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</si>
  <si>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</si>
  <si>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</si>
  <si>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</si>
  <si>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</si>
  <si>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</si>
  <si>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</si>
  <si>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</si>
  <si>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</si>
  <si>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</si>
  <si>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</si>
  <si>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</si>
  <si>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</si>
  <si>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</si>
  <si>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</si>
  <si>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</si>
  <si>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</si>
  <si>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</si>
  <si>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</si>
  <si>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</si>
  <si>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</si>
  <si>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</si>
  <si>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</si>
  <si>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</si>
  <si>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</si>
  <si>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</si>
  <si>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</si>
  <si>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</si>
  <si>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</si>
  <si>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</si>
  <si>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</si>
  <si>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</si>
  <si>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</si>
  <si>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</si>
  <si>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</si>
  <si>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</si>
  <si>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</si>
  <si>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</si>
  <si>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</si>
  <si>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</si>
  <si>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</si>
  <si>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</si>
  <si>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</si>
  <si>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</si>
  <si>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</si>
  <si>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</si>
  <si>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</si>
  <si>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</si>
  <si>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</si>
  <si>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</si>
  <si>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</si>
  <si>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</si>
  <si>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</si>
  <si>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</si>
  <si>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</si>
  <si>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</si>
  <si>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</si>
  <si>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</si>
  <si>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</si>
  <si>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</si>
  <si>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</si>
  <si>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</si>
  <si>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</si>
  <si>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</si>
  <si>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</si>
  <si>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</si>
  <si>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</si>
  <si>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</si>
  <si>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</si>
  <si>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</si>
  <si>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</si>
  <si>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</si>
  <si>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</si>
  <si>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</si>
  <si>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</si>
  <si>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</si>
  <si>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</si>
  <si>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</si>
  <si>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</si>
  <si>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</si>
  <si>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</si>
  <si>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</si>
  <si>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</si>
  <si>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</si>
  <si>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</si>
  <si>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</si>
  <si>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</si>
  <si>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</si>
  <si>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</si>
  <si>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</si>
  <si>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</si>
  <si>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</si>
  <si>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</si>
  <si>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</si>
  <si>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</si>
  <si>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</si>
  <si>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</si>
  <si>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</si>
  <si>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</si>
  <si>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</si>
  <si>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</si>
  <si>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</si>
  <si>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</si>
  <si>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</si>
  <si>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</si>
  <si>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</si>
  <si>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</si>
  <si>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</si>
  <si>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</si>
  <si>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</si>
  <si>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</si>
  <si>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</si>
  <si>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</si>
  <si>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</si>
  <si>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</si>
  <si>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</si>
  <si>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</si>
  <si>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</si>
  <si>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</si>
  <si>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</si>
  <si>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</si>
  <si>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</si>
  <si>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</si>
  <si>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</si>
  <si>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</si>
  <si>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</si>
  <si>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</si>
  <si>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</si>
  <si>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</si>
  <si>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</si>
  <si>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</si>
  <si>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</si>
  <si>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</si>
  <si>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</si>
  <si>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</si>
  <si>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</si>
  <si>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</si>
  <si>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</si>
  <si>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</si>
  <si>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</si>
  <si>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</si>
  <si>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</si>
  <si>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</si>
  <si>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</si>
  <si>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</si>
  <si>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</si>
  <si>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</si>
  <si>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</si>
  <si>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</si>
  <si>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</si>
  <si>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</si>
  <si>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</si>
  <si>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</si>
  <si>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</si>
  <si>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</si>
  <si>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</si>
  <si>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</si>
  <si>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</si>
  <si>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</si>
  <si>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</si>
  <si>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</si>
  <si>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</si>
  <si>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</si>
  <si>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</si>
  <si>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</si>
  <si>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</si>
  <si>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</si>
  <si>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</si>
  <si>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</si>
  <si>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</si>
  <si>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</si>
  <si>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</si>
  <si>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</si>
  <si>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</si>
  <si>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</si>
  <si>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</si>
  <si>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</si>
  <si>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</si>
  <si>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</si>
  <si>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</si>
  <si>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</si>
  <si>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</si>
  <si>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</si>
  <si>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</si>
  <si>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</si>
  <si>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</si>
  <si>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</si>
  <si>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</si>
  <si>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</si>
  <si>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</si>
  <si>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</si>
  <si>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</si>
  <si>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</si>
  <si>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</si>
  <si>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</si>
  <si>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</si>
  <si>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</si>
  <si>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</si>
  <si>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</si>
  <si>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</si>
  <si>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</si>
  <si>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</si>
  <si>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</si>
  <si>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</si>
  <si>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</si>
  <si>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</si>
  <si>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</si>
  <si>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</si>
  <si>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</si>
  <si>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</si>
  <si>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</si>
  <si>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</si>
  <si>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</si>
  <si>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</si>
  <si>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</si>
  <si>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</si>
  <si>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</si>
  <si>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</si>
  <si>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</si>
  <si>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</si>
  <si>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</si>
  <si>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</si>
  <si>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</si>
  <si>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</si>
  <si>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</si>
  <si>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</si>
  <si>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</si>
  <si>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</si>
  <si>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</si>
  <si>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</si>
  <si>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</si>
  <si>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</si>
  <si>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</si>
  <si>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</si>
  <si>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</si>
  <si>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</si>
  <si>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</si>
  <si>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</si>
  <si>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</si>
  <si>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</si>
  <si>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</si>
  <si>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</si>
  <si>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</si>
  <si>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</si>
  <si>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</si>
  <si>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</si>
  <si>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</si>
  <si>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</si>
  <si>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</si>
  <si>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</si>
  <si>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</si>
  <si>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</si>
  <si>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</si>
  <si>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</si>
  <si>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</si>
  <si>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</si>
  <si>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</si>
  <si>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</si>
  <si>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</si>
  <si>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</si>
  <si>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</si>
  <si>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</si>
  <si>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</si>
  <si>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</si>
  <si>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</si>
  <si>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</si>
  <si>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</si>
  <si>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</si>
  <si>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</si>
  <si>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</si>
  <si>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</si>
  <si>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</si>
  <si>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</si>
  <si>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</si>
  <si>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</si>
  <si>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</si>
  <si>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</si>
  <si>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</si>
  <si>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</si>
  <si>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</si>
  <si>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</si>
  <si>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</si>
  <si>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</si>
  <si>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</si>
  <si>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</si>
  <si>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</si>
  <si>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</si>
  <si>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</si>
  <si>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</si>
  <si>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</si>
  <si>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</si>
  <si>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</si>
  <si>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</si>
  <si>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</si>
  <si>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</si>
  <si>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</si>
  <si>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</si>
  <si>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</si>
  <si>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</si>
  <si>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</si>
  <si>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</si>
  <si>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</si>
  <si>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</si>
  <si>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</si>
  <si>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</si>
  <si>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</si>
  <si>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</si>
  <si>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</si>
  <si>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</si>
  <si>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</si>
  <si>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</si>
  <si>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</si>
  <si>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</si>
  <si>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</si>
  <si>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</si>
  <si>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</si>
  <si>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</si>
  <si>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</si>
  <si>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</si>
  <si>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</si>
  <si>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</si>
  <si>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</si>
  <si>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</si>
  <si>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</si>
  <si>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</si>
  <si>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</si>
  <si>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</si>
  <si>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</si>
  <si>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</si>
  <si>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</si>
  <si>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</si>
  <si>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</si>
  <si>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</si>
  <si>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</si>
  <si>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</si>
  <si>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</si>
  <si>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</si>
  <si>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</si>
  <si>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</si>
  <si>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</si>
  <si>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</si>
  <si>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</si>
  <si>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</si>
  <si>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</si>
  <si>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</si>
  <si>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</si>
  <si>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</si>
  <si>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</si>
  <si>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</si>
  <si>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</si>
  <si>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</si>
  <si>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</si>
  <si>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</si>
  <si>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</si>
  <si>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</si>
  <si>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</si>
  <si>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</si>
  <si>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</si>
  <si>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</si>
  <si>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</si>
  <si>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</si>
  <si>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</si>
  <si>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</si>
  <si>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</si>
  <si>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</si>
  <si>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</si>
  <si>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</si>
  <si>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</si>
  <si>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</si>
  <si>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</si>
  <si>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</si>
  <si>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</si>
  <si>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</si>
  <si>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</si>
  <si>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</si>
  <si>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</si>
  <si>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</si>
  <si>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</si>
  <si>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</si>
  <si>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</si>
  <si>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</si>
  <si>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</si>
  <si>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</si>
  <si>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</si>
  <si>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</si>
  <si>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</si>
  <si>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</si>
  <si>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</si>
  <si>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</si>
  <si>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</si>
  <si>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</si>
  <si>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</si>
  <si>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</si>
  <si>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</si>
  <si>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</si>
  <si>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</si>
  <si>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</si>
  <si>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</si>
  <si>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</si>
  <si>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</si>
  <si>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</si>
  <si>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</si>
  <si>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</si>
  <si>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</si>
  <si>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</si>
  <si>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</si>
  <si>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</si>
  <si>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</si>
  <si>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</si>
  <si>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</si>
  <si>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</si>
  <si>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</si>
  <si>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</si>
  <si>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</si>
  <si>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</si>
  <si>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</si>
  <si>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</si>
  <si>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</si>
  <si>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</si>
  <si>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</si>
  <si>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</si>
  <si>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</si>
  <si>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</si>
  <si>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</si>
  <si>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</si>
  <si>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</si>
  <si>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</si>
  <si>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</si>
  <si>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</si>
  <si>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</si>
  <si>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</si>
  <si>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</si>
  <si>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</si>
  <si>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</si>
  <si>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</si>
  <si>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</si>
  <si>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</si>
  <si>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</si>
  <si>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</si>
  <si>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</si>
  <si>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</si>
  <si>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</si>
  <si>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</si>
  <si>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</si>
  <si>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</si>
  <si>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</si>
  <si>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</si>
  <si>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</si>
  <si>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</si>
  <si>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</si>
  <si>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</si>
  <si>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</si>
  <si>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</si>
  <si>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</si>
  <si>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</si>
  <si>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</si>
  <si>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</si>
  <si>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</si>
  <si>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</si>
  <si>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</si>
  <si>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</si>
  <si>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</si>
  <si>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</si>
  <si>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</si>
  <si>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</si>
  <si>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</si>
  <si>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</si>
  <si>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</si>
  <si>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</si>
  <si>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</si>
  <si>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</si>
  <si>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</si>
  <si>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</si>
  <si>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</si>
  <si>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</si>
  <si>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</si>
  <si>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</si>
  <si>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</si>
  <si>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</si>
  <si>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</si>
  <si>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</si>
  <si>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</si>
  <si>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</si>
  <si>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</si>
  <si>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</si>
  <si>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</si>
  <si>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</si>
  <si>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</si>
  <si>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</si>
  <si>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</si>
  <si>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</si>
  <si>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</si>
  <si>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</si>
  <si>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</si>
  <si>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</si>
  <si>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</si>
  <si>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</si>
  <si>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</si>
  <si>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</si>
  <si>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</si>
  <si>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</si>
  <si>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</si>
  <si>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</si>
  <si>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</si>
  <si>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</si>
  <si>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</si>
  <si>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</si>
  <si>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</si>
  <si>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</si>
  <si>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</si>
  <si>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</si>
  <si>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</si>
  <si>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</si>
  <si>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</si>
  <si>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</si>
  <si>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</si>
  <si>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</si>
  <si>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</si>
  <si>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</si>
  <si>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</si>
  <si>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</si>
  <si>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</si>
  <si>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</si>
  <si>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</si>
  <si>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</si>
  <si>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</si>
  <si>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</si>
  <si>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</si>
  <si>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</si>
  <si>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</si>
  <si>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</si>
  <si>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</si>
  <si>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</si>
  <si>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</si>
  <si>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</si>
  <si>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</si>
  <si>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</si>
  <si>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</si>
  <si>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</si>
  <si>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</si>
  <si>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</si>
  <si>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</si>
  <si>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</si>
  <si>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</si>
  <si>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</si>
  <si>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</si>
  <si>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</si>
  <si>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</si>
  <si>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</si>
  <si>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</si>
  <si>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</si>
  <si>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</si>
  <si>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</si>
  <si>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</si>
  <si>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</si>
  <si>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</si>
  <si>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</si>
  <si>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</si>
  <si>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</si>
  <si>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</si>
  <si>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</si>
  <si>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</si>
  <si>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</si>
  <si>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</si>
  <si>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</si>
  <si>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</si>
  <si>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</si>
  <si>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</si>
  <si>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</si>
  <si>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</si>
  <si>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</si>
  <si>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</si>
  <si>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</si>
  <si>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</si>
  <si>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</si>
  <si>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</si>
  <si>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</si>
  <si>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</si>
  <si>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</si>
  <si>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</si>
  <si>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</si>
  <si>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</si>
  <si>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</si>
  <si>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</si>
  <si>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</si>
  <si>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</si>
  <si>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</si>
  <si>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</si>
  <si>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</si>
  <si>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</si>
  <si>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</si>
  <si>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</si>
  <si>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</si>
  <si>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</si>
  <si>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</si>
  <si>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</si>
  <si>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</si>
  <si>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</si>
  <si>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</si>
  <si>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</si>
  <si>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</si>
  <si>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</si>
  <si>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</si>
  <si>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</si>
  <si>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</si>
  <si>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</si>
  <si>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</si>
  <si>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</si>
  <si>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</si>
  <si>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</si>
  <si>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</si>
  <si>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</si>
  <si>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</si>
  <si>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</si>
  <si>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</si>
  <si>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</si>
  <si>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</si>
  <si>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</si>
  <si>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</si>
  <si>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</si>
  <si>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</si>
  <si>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</si>
  <si>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</si>
  <si>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</si>
  <si>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</si>
  <si>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</si>
  <si>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</si>
  <si>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</si>
  <si>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</si>
  <si>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</si>
  <si>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</si>
  <si>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</si>
  <si>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</si>
  <si>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</si>
  <si>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</si>
  <si>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</si>
  <si>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</si>
  <si>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</si>
  <si>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</si>
  <si>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</si>
  <si>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</si>
  <si>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</si>
  <si>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</si>
  <si>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</si>
  <si>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</si>
  <si>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</si>
  <si>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</si>
  <si>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</si>
  <si>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</si>
  <si>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</si>
  <si>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</si>
  <si>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</si>
  <si>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</si>
  <si>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</si>
  <si>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</si>
  <si>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</si>
  <si>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</si>
  <si>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</si>
  <si>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</si>
  <si>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</si>
  <si>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</si>
  <si>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</si>
  <si>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</si>
  <si>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</si>
  <si>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</si>
  <si>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</si>
  <si>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</si>
  <si>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</si>
  <si>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</si>
  <si>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</si>
  <si>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</si>
  <si>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</si>
  <si>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</si>
  <si>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</si>
  <si>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</si>
  <si>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</si>
  <si>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</si>
  <si>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</si>
  <si>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</si>
  <si>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</si>
  <si>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</si>
  <si>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</si>
  <si>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</si>
  <si>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</si>
  <si>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</si>
  <si>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</si>
  <si>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</si>
  <si>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</si>
  <si>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</si>
  <si>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</si>
  <si>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</si>
  <si>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</si>
  <si>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</si>
  <si>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</si>
  <si>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</si>
  <si>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</si>
  <si>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</si>
  <si>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</si>
  <si>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</si>
  <si>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</si>
  <si>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</si>
  <si>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</si>
  <si>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</si>
  <si>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</si>
  <si>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</si>
  <si>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</si>
  <si>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</si>
  <si>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</si>
  <si>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</si>
  <si>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</si>
  <si>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</si>
  <si>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</si>
  <si>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</si>
  <si>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</si>
  <si>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</si>
  <si>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</si>
  <si>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</si>
  <si>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</si>
  <si>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</si>
  <si>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</si>
  <si>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</si>
  <si>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</si>
  <si>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</si>
  <si>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</si>
  <si>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</si>
  <si>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</si>
  <si>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</si>
  <si>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</si>
  <si>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</si>
  <si>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</si>
  <si>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</si>
  <si>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</si>
  <si>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</si>
  <si>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</si>
  <si>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</si>
  <si>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</si>
  <si>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</si>
  <si>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</si>
  <si>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</si>
  <si>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</si>
  <si>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</si>
  <si>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</si>
  <si>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</si>
  <si>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</si>
  <si>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</si>
  <si>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</si>
  <si>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</si>
  <si>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</si>
  <si>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</si>
  <si>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</si>
  <si>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</si>
  <si>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</si>
  <si>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</si>
  <si>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</si>
  <si>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</si>
  <si>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</si>
  <si>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</si>
  <si>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</si>
  <si>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</si>
  <si>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</si>
  <si>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</si>
  <si>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</si>
  <si>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</si>
  <si>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</si>
  <si>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</si>
  <si>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</si>
  <si>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</si>
  <si>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</si>
  <si>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</si>
  <si>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</si>
  <si>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</si>
  <si>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</si>
  <si>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</si>
  <si>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</si>
  <si>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</si>
  <si>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</si>
  <si>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</si>
  <si>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</si>
  <si>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</si>
  <si>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</si>
  <si>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</si>
  <si>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</si>
  <si>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</si>
  <si>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</si>
  <si>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</si>
  <si>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</si>
  <si>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</si>
  <si>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</si>
  <si>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</si>
  <si>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</si>
  <si>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</si>
  <si>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</si>
  <si>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</si>
  <si>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</si>
  <si>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</si>
  <si>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</si>
  <si>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</si>
  <si>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</si>
  <si>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</si>
  <si>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</si>
  <si>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</si>
  <si>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</si>
  <si>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</si>
  <si>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</si>
  <si>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</si>
  <si>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</si>
  <si>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</si>
  <si>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</si>
  <si>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</si>
  <si>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</si>
  <si>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</si>
  <si>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</si>
  <si>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</si>
  <si>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</si>
  <si>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</si>
  <si>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</si>
  <si>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</si>
  <si>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</si>
  <si>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</si>
  <si>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</si>
  <si>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</si>
  <si>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</si>
  <si>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</si>
  <si>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</si>
  <si>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</si>
  <si>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</si>
  <si>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</si>
  <si>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</si>
  <si>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</si>
  <si>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</si>
  <si>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</si>
  <si>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</si>
  <si>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</si>
  <si>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</si>
  <si>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</si>
  <si>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</si>
  <si>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</si>
  <si>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</si>
  <si>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</si>
  <si>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</si>
  <si>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</si>
  <si>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</si>
  <si>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</si>
  <si>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</si>
  <si>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</si>
  <si>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</si>
  <si>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</si>
  <si>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</si>
  <si>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</si>
  <si>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</si>
  <si>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</si>
  <si>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</si>
  <si>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</si>
  <si>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</si>
  <si>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</si>
  <si>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</si>
  <si>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</si>
  <si>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</si>
  <si>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</si>
  <si>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</si>
  <si>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</si>
  <si>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</si>
  <si>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</si>
  <si>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</si>
  <si>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</si>
  <si>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</si>
  <si>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</si>
  <si>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</si>
  <si>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</si>
  <si>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</si>
  <si>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</si>
  <si>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</si>
  <si>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</si>
  <si>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</si>
  <si>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</si>
  <si>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</si>
  <si>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</si>
  <si>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</si>
  <si>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</si>
  <si>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</si>
  <si>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</si>
  <si>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</si>
  <si>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</si>
  <si>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</si>
  <si>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</si>
  <si>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</si>
  <si>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</si>
  <si>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</si>
  <si>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</si>
  <si>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</si>
  <si>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</si>
  <si>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</si>
  <si>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</si>
  <si>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</si>
  <si>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</si>
  <si>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</si>
  <si>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</si>
  <si>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</si>
  <si>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</si>
  <si>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</si>
  <si>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</si>
  <si>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</si>
  <si>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</si>
  <si>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</si>
  <si>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</si>
  <si>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</si>
  <si>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</si>
  <si>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</si>
  <si>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</si>
  <si>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</si>
  <si>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</si>
  <si>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</si>
  <si>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</si>
  <si>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</si>
  <si>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</si>
  <si>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</si>
  <si>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</si>
  <si>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</si>
  <si>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</si>
  <si>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</si>
  <si>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</si>
  <si>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</si>
  <si>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</si>
  <si>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</si>
  <si>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</si>
  <si>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</si>
  <si>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</si>
  <si>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</si>
  <si>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</si>
  <si>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</si>
  <si>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</si>
  <si>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</si>
  <si>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</si>
  <si>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</si>
  <si>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</si>
  <si>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</si>
  <si>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</si>
  <si>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</si>
  <si>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</si>
  <si>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</si>
  <si>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</si>
  <si>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</si>
  <si>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</si>
  <si>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</si>
  <si>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</si>
  <si>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</si>
  <si>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</si>
  <si>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</si>
  <si>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</si>
  <si>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</si>
  <si>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</si>
  <si>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</si>
  <si>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</si>
  <si>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</si>
  <si>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</si>
  <si>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</si>
  <si>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</si>
  <si>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</si>
  <si>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</si>
  <si>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</si>
  <si>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</si>
  <si>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</si>
  <si>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</si>
  <si>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</si>
  <si>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</si>
  <si>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</si>
  <si>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</si>
  <si>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</si>
  <si>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</si>
  <si>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</si>
  <si>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</si>
  <si>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</si>
  <si>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</si>
  <si>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</si>
  <si>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</si>
  <si>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</si>
  <si>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</si>
  <si>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</si>
  <si>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</si>
  <si>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</si>
  <si>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</si>
  <si>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</si>
  <si>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</si>
  <si>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</si>
  <si>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</si>
  <si>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</si>
  <si>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</si>
  <si>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</si>
  <si>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</si>
  <si>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</si>
  <si>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</si>
  <si>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</si>
  <si>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</si>
  <si>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</si>
  <si>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</si>
  <si>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</si>
  <si>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</si>
  <si>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</si>
  <si>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</si>
  <si>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</si>
  <si>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</si>
  <si>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</si>
  <si>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</si>
  <si>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</si>
  <si>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</si>
  <si>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</si>
  <si>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</si>
  <si>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</si>
  <si>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</si>
  <si>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</si>
  <si>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</si>
  <si>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</si>
  <si>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</si>
  <si>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</si>
  <si>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</si>
  <si>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</si>
  <si>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</si>
  <si>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</si>
  <si>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</si>
  <si>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</si>
  <si>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</si>
  <si>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</si>
  <si>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</si>
  <si>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</si>
  <si>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</si>
  <si>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</si>
  <si>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</si>
  <si>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</si>
  <si>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</si>
  <si>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</si>
  <si>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</si>
  <si>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</si>
  <si>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</si>
  <si>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</si>
  <si>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</si>
  <si>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</si>
  <si>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</si>
  <si>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</si>
  <si>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</si>
  <si>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</si>
  <si>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</si>
  <si>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</si>
  <si>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</si>
  <si>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</si>
  <si>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</si>
  <si>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</si>
  <si>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</si>
  <si>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</si>
  <si>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</si>
  <si>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</si>
  <si>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</si>
  <si>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</si>
  <si>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</si>
  <si>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</si>
  <si>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</si>
  <si>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</si>
  <si>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</si>
  <si>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</si>
  <si>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</si>
  <si>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</si>
  <si>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</si>
  <si>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</si>
  <si>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</si>
  <si>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</si>
  <si>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</si>
  <si>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</si>
  <si>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</si>
  <si>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</si>
  <si>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</si>
  <si>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</si>
  <si>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</si>
  <si>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</si>
  <si>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</si>
  <si>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</si>
  <si>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</si>
  <si>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</si>
  <si>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</si>
  <si>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</si>
  <si>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</si>
  <si>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</si>
  <si>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</si>
  <si>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</si>
  <si>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</si>
  <si>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</si>
  <si>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</si>
  <si>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</si>
  <si>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</si>
  <si>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</si>
  <si>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</si>
  <si>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</si>
  <si>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</si>
  <si>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</si>
  <si>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</si>
  <si>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</si>
  <si>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</si>
  <si>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</si>
  <si>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</si>
  <si>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</si>
  <si>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</si>
  <si>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</si>
  <si>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</si>
  <si>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</si>
  <si>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</si>
  <si>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</si>
  <si>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</si>
  <si>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</si>
  <si>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</si>
  <si>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</si>
  <si>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</si>
  <si>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</si>
  <si>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</si>
  <si>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</si>
  <si>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</si>
  <si>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</si>
  <si>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</si>
  <si>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</si>
  <si>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</si>
  <si>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</si>
  <si>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</si>
  <si>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</si>
  <si>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</si>
  <si>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</si>
  <si>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</si>
  <si>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</si>
  <si>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</si>
  <si>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</si>
  <si>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</si>
  <si>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</si>
  <si>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</si>
  <si>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</si>
  <si>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</si>
  <si>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</si>
  <si>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</si>
  <si>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</si>
  <si>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</si>
  <si>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</si>
  <si>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</si>
  <si>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</si>
  <si>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</si>
  <si>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</si>
  <si>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</si>
  <si>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</si>
  <si>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</si>
  <si>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</si>
  <si>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</si>
  <si>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</si>
  <si>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</si>
  <si>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</si>
  <si>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</si>
  <si>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</si>
  <si>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</si>
  <si>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</si>
  <si>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</si>
  <si>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</si>
  <si>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</si>
  <si>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</si>
  <si>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</si>
  <si>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</si>
  <si>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</si>
  <si>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</si>
  <si>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</si>
  <si>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</si>
  <si>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</si>
  <si>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</si>
  <si>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</si>
  <si>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</si>
  <si>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</si>
  <si>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</si>
  <si>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</si>
  <si>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</si>
  <si>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</si>
  <si>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</si>
  <si>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</si>
  <si>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</si>
  <si>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</si>
  <si>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</si>
  <si>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</si>
  <si>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</si>
  <si>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</si>
  <si>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</si>
  <si>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</si>
  <si>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</si>
  <si>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</si>
  <si>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</si>
  <si>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</si>
  <si>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</si>
  <si>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</si>
  <si>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</si>
  <si>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</si>
  <si>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</si>
  <si>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</si>
  <si>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</si>
  <si>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</si>
  <si>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</si>
  <si>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</si>
  <si>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</si>
  <si>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</si>
  <si>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</si>
  <si>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</si>
  <si>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</si>
  <si>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</si>
  <si>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</si>
  <si>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</si>
  <si>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</si>
  <si>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</si>
  <si>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</si>
  <si>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</si>
  <si>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</si>
  <si>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</si>
  <si>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</si>
  <si>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</si>
  <si>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</si>
  <si>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</si>
  <si>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</si>
  <si>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</si>
  <si>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</si>
  <si>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</si>
  <si>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</si>
  <si>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</si>
  <si>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</si>
  <si>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</si>
  <si>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</si>
  <si>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</si>
  <si>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</si>
  <si>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</si>
  <si>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</si>
  <si>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</si>
  <si>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</si>
  <si>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</si>
  <si>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</si>
  <si>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</si>
  <si>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</si>
  <si>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</si>
  <si>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</si>
  <si>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</si>
  <si>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</si>
  <si>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</si>
  <si>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</si>
  <si>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</si>
  <si>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</si>
  <si>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</si>
  <si>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</si>
  <si>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</si>
  <si>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</si>
  <si>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</si>
  <si>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</si>
  <si>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</si>
  <si>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</si>
  <si>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</si>
  <si>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</si>
  <si>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</si>
  <si>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</si>
  <si>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</si>
  <si>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</si>
  <si>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</si>
  <si>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</si>
  <si>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</si>
  <si>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</si>
  <si>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</si>
  <si>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</si>
  <si>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</si>
  <si>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</si>
  <si>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</si>
  <si>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</si>
  <si>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</si>
  <si>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</si>
  <si>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</si>
  <si>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</si>
  <si>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</si>
  <si>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</si>
  <si>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</si>
  <si>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</si>
  <si>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</si>
  <si>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</si>
  <si>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</si>
  <si>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</si>
  <si>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</si>
  <si>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</si>
  <si>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</si>
  <si>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</si>
  <si>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</si>
  <si>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</si>
  <si>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</si>
  <si>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</si>
  <si>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</si>
  <si>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</si>
  <si>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</si>
  <si>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</si>
  <si>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</si>
  <si>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</si>
  <si>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</si>
  <si>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</si>
  <si>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</si>
  <si>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</si>
  <si>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</si>
  <si>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</si>
  <si>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</si>
  <si>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</si>
  <si>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</si>
  <si>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</si>
  <si>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</si>
  <si>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</si>
  <si>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</si>
  <si>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</si>
  <si>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</si>
  <si>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</si>
  <si>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</si>
  <si>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</si>
  <si>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</si>
  <si>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</si>
  <si>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</si>
  <si>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</si>
  <si>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</si>
  <si>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</si>
  <si>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</si>
  <si>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</si>
  <si>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</si>
  <si>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</si>
  <si>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</si>
  <si>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</si>
  <si>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</si>
  <si>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</si>
  <si>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</si>
  <si>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</si>
  <si>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</si>
  <si>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</si>
  <si>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</si>
  <si>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</si>
  <si>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</si>
  <si>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</si>
  <si>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</si>
  <si>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</si>
  <si>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</si>
  <si>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</si>
  <si>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</si>
  <si>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</si>
  <si>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</si>
  <si>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</si>
  <si>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</si>
  <si>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</si>
  <si>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</si>
  <si>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</si>
  <si>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</si>
  <si>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</si>
  <si>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</si>
  <si>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</si>
  <si>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</si>
  <si>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</si>
  <si>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</si>
  <si>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</si>
  <si>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</si>
  <si>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</si>
  <si>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</si>
  <si>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</si>
  <si>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</si>
  <si>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</si>
  <si>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</si>
  <si>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</si>
  <si>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</si>
  <si>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</si>
  <si>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</si>
  <si>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</si>
  <si>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</si>
  <si>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</si>
  <si>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</si>
  <si>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</si>
  <si>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</si>
  <si>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</si>
  <si>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</si>
  <si>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</si>
  <si>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</si>
  <si>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</si>
  <si>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</si>
  <si>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</si>
  <si>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</si>
  <si>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</si>
  <si>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</si>
  <si>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</si>
  <si>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</si>
  <si>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</si>
  <si>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</si>
  <si>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</si>
  <si>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</si>
  <si>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</si>
  <si>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</si>
  <si>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</si>
  <si>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</si>
  <si>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</si>
  <si>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</si>
  <si>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</si>
  <si>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</si>
  <si>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</si>
  <si>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</si>
  <si>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</si>
  <si>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</si>
  <si>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</si>
  <si>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</si>
  <si>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</si>
  <si>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</si>
  <si>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</si>
  <si>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</si>
  <si>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</si>
  <si>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</si>
  <si>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</si>
  <si>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</si>
  <si>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</si>
  <si>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</si>
  <si>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</si>
  <si>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</si>
  <si>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</si>
  <si>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</si>
  <si>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</si>
  <si>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</si>
  <si>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</si>
  <si>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</si>
  <si>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</si>
  <si>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</si>
  <si>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</si>
  <si>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</si>
  <si>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</si>
  <si>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</si>
  <si>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</si>
  <si>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</si>
  <si>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</si>
  <si>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</si>
  <si>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</si>
  <si>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</si>
  <si>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</si>
  <si>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</si>
  <si>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</si>
  <si>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</si>
  <si>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</si>
  <si>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</si>
  <si>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</si>
  <si>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</si>
  <si>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</si>
  <si>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</si>
  <si>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</si>
  <si>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</si>
  <si>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</si>
  <si>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</si>
  <si>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</si>
  <si>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</si>
  <si>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</si>
  <si>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</si>
  <si>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</si>
  <si>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</si>
  <si>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</si>
  <si>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</si>
  <si>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</si>
  <si>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</si>
  <si>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</si>
  <si>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</si>
  <si>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</si>
  <si>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</si>
  <si>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</si>
  <si>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</si>
  <si>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</si>
  <si>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</si>
  <si>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</si>
  <si>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</si>
  <si>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</si>
  <si>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</si>
  <si>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</si>
  <si>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</si>
  <si>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</si>
  <si>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</si>
  <si>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</si>
  <si>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</si>
  <si>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</si>
  <si>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</si>
  <si>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</si>
  <si>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</si>
  <si>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</si>
  <si>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</si>
  <si>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</si>
  <si>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</si>
  <si>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</si>
  <si>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</si>
  <si>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</si>
  <si>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</si>
  <si>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</si>
  <si>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</si>
  <si>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</si>
  <si>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</si>
  <si>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</si>
  <si>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</si>
  <si>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</si>
  <si>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</si>
  <si>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</si>
  <si>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</si>
  <si>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</si>
  <si>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</si>
  <si>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</si>
  <si>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</si>
  <si>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</si>
  <si>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</si>
  <si>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</si>
  <si>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</si>
  <si>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</si>
  <si>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</si>
  <si>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</si>
  <si>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</si>
  <si>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</si>
  <si>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</si>
  <si>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</si>
  <si>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</si>
  <si>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</si>
  <si>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</si>
  <si>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</si>
  <si>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</si>
  <si>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</si>
  <si>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</si>
  <si>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</si>
  <si>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</si>
  <si>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</si>
  <si>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</si>
  <si>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</si>
  <si>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</si>
  <si>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</si>
  <si>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</si>
  <si>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</si>
  <si>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</si>
  <si>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</si>
  <si>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</si>
  <si>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</si>
  <si>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</si>
  <si>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</si>
  <si>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</si>
  <si>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</si>
  <si>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</si>
  <si>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</si>
  <si>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</si>
  <si>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</si>
  <si>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</si>
  <si>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</si>
  <si>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</si>
  <si>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</si>
  <si>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</si>
  <si>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</si>
  <si>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</si>
  <si>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</si>
  <si>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</si>
  <si>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</si>
  <si>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</si>
  <si>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</si>
  <si>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</si>
  <si>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</si>
  <si>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</si>
  <si>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</si>
  <si>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</si>
  <si>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</si>
  <si>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</si>
  <si>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</si>
  <si>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</si>
  <si>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</si>
  <si>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</si>
  <si>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</si>
  <si>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</si>
  <si>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</si>
  <si>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</si>
  <si>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</si>
  <si>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</si>
  <si>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</si>
  <si>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</si>
  <si>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</si>
  <si>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</si>
  <si>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</si>
  <si>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</si>
  <si>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</si>
  <si>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</si>
  <si>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</si>
  <si>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</si>
  <si>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</si>
  <si>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</si>
  <si>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</si>
  <si>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</si>
  <si>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</si>
  <si>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</si>
  <si>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</si>
  <si>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</si>
  <si>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</si>
  <si>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</si>
  <si>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</si>
  <si>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</si>
  <si>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</si>
  <si>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</si>
  <si>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</si>
  <si>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</si>
  <si>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</si>
  <si>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</si>
  <si>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</si>
  <si>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</si>
  <si>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</si>
  <si>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</si>
  <si>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</si>
  <si>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</si>
  <si>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</si>
  <si>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</si>
  <si>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</si>
  <si>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</si>
  <si>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</si>
  <si>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</si>
  <si>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</si>
  <si>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</si>
  <si>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</si>
  <si>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</si>
  <si>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</si>
  <si>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</si>
  <si>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</si>
  <si>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</si>
  <si>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</si>
  <si>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</si>
  <si>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</si>
  <si>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</si>
  <si>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</si>
  <si>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</si>
  <si>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</si>
  <si>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</si>
  <si>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</si>
  <si>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</si>
  <si>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</si>
  <si>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</si>
  <si>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</si>
  <si>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</si>
  <si>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</si>
  <si>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</si>
  <si>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</si>
  <si>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</si>
  <si>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</si>
  <si>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</si>
  <si>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</si>
  <si>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</si>
  <si>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</si>
  <si>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</si>
  <si>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</si>
  <si>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</si>
  <si>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</si>
  <si>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</si>
  <si>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</si>
  <si>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</si>
  <si>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</si>
  <si>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</si>
  <si>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</si>
  <si>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</si>
  <si>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</si>
  <si>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</si>
  <si>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</si>
  <si>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</si>
  <si>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</si>
  <si>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</si>
  <si>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</si>
  <si>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</si>
  <si>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</si>
  <si>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</si>
  <si>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</si>
  <si>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</si>
  <si>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</si>
  <si>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</si>
  <si>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</si>
  <si>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</si>
  <si>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</si>
  <si>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</si>
  <si>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</si>
  <si>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</si>
  <si>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</si>
  <si>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</si>
  <si>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</si>
  <si>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</si>
  <si>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</si>
  <si>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</si>
  <si>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</si>
  <si>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</si>
  <si>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</si>
  <si>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</si>
  <si>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</si>
  <si>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</si>
  <si>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</si>
  <si>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</si>
  <si>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</si>
  <si>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</si>
  <si>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</si>
  <si>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</si>
  <si>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</si>
  <si>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</si>
  <si>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</si>
  <si>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</si>
  <si>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</si>
  <si>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</si>
  <si>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</si>
  <si>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</si>
  <si>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</si>
  <si>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</si>
  <si>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</si>
  <si>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</si>
  <si>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</si>
  <si>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</si>
  <si>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</si>
  <si>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</si>
  <si>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</si>
  <si>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</si>
  <si>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</si>
  <si>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</si>
  <si>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</si>
  <si>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</si>
  <si>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</si>
  <si>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</si>
  <si>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</si>
  <si>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</si>
  <si>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</si>
  <si>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</si>
  <si>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</si>
  <si>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</si>
  <si>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</si>
  <si>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</si>
  <si>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</si>
  <si>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</si>
  <si>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</si>
  <si>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</si>
  <si>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</si>
  <si>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</si>
  <si>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</si>
  <si>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</si>
  <si>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</si>
  <si>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</si>
  <si>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</si>
  <si>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</si>
  <si>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</si>
  <si>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</si>
  <si>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</si>
  <si>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</si>
  <si>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</si>
  <si>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</si>
  <si>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</si>
  <si>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</si>
  <si>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</si>
  <si>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</si>
  <si>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</si>
  <si>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</si>
  <si>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</si>
  <si>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</si>
  <si>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</si>
  <si>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</si>
  <si>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</si>
  <si>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</si>
  <si>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</si>
  <si>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</si>
  <si>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</si>
  <si>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</si>
  <si>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</si>
  <si>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</si>
  <si>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</si>
  <si>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</si>
  <si>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</si>
  <si>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</si>
  <si>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</si>
  <si>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</si>
  <si>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</si>
  <si>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</si>
  <si>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</si>
  <si>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</si>
  <si>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</si>
  <si>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</si>
  <si>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</si>
  <si>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</si>
  <si>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</si>
  <si>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</si>
  <si>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</si>
  <si>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</si>
  <si>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</si>
  <si>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</si>
  <si>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</si>
  <si>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</si>
  <si>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</si>
  <si>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</si>
  <si>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</si>
  <si>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</si>
  <si>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</si>
  <si>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</si>
  <si>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</si>
  <si>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</si>
  <si>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</si>
  <si>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</si>
  <si>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</si>
  <si>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</si>
  <si>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</si>
  <si>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</si>
  <si>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</si>
  <si>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</si>
  <si>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</si>
  <si>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</si>
  <si>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</si>
  <si>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</si>
  <si>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</si>
  <si>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</si>
  <si>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</si>
  <si>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</si>
  <si>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</si>
  <si>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</si>
  <si>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</si>
  <si>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</si>
  <si>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</si>
  <si>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</si>
  <si>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</si>
  <si>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</si>
  <si>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</si>
  <si>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</si>
  <si>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</si>
  <si>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</si>
  <si>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</si>
  <si>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</si>
  <si>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</si>
  <si>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</si>
  <si>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</si>
  <si>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</si>
  <si>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</si>
  <si>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</si>
  <si>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</si>
  <si>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</si>
  <si>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</si>
  <si>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</si>
  <si>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</si>
  <si>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</si>
  <si>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</si>
  <si>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</si>
  <si>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</si>
  <si>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</si>
  <si>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</si>
  <si>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</si>
  <si>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</si>
  <si>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</si>
  <si>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</si>
  <si>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</si>
  <si>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</si>
  <si>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</si>
  <si>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</si>
  <si>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</si>
  <si>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</si>
  <si>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</si>
  <si>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</si>
  <si>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</si>
  <si>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</si>
  <si>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</si>
  <si>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</si>
  <si>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</si>
  <si>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</si>
  <si>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</si>
  <si>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</si>
  <si>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</si>
  <si>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</si>
  <si>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</si>
  <si>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</si>
  <si>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</si>
  <si>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</si>
  <si>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</si>
  <si>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</si>
  <si>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</si>
  <si>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</si>
  <si>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</si>
  <si>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</si>
  <si>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</si>
  <si>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</si>
  <si>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</si>
  <si>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</si>
  <si>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</si>
  <si>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</si>
  <si>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</si>
  <si>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</si>
  <si>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</si>
  <si>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</si>
  <si>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</si>
  <si>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</si>
  <si>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</si>
  <si>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</si>
  <si>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</si>
  <si>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</si>
  <si>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</si>
  <si>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</si>
  <si>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</si>
  <si>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</si>
  <si>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</si>
  <si>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</si>
  <si>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</si>
  <si>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</si>
  <si>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</si>
  <si>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</si>
  <si>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</si>
  <si>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</si>
  <si>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</si>
  <si>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</si>
  <si>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</si>
  <si>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</si>
  <si>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</si>
  <si>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</si>
  <si>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</si>
  <si>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</si>
  <si>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</si>
  <si>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</si>
  <si>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</si>
  <si>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</si>
  <si>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</si>
  <si>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</si>
  <si>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</si>
  <si>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</si>
  <si>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</si>
  <si>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</si>
  <si>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</si>
  <si>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</si>
  <si>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</si>
  <si>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</si>
  <si>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</si>
  <si>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</si>
  <si>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</si>
  <si>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</si>
  <si>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</si>
  <si>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</si>
  <si>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</si>
  <si>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</si>
  <si>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</si>
  <si>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</si>
  <si>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</si>
  <si>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</si>
  <si>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</si>
  <si>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</si>
  <si>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</si>
  <si>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</si>
  <si>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</si>
  <si>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</si>
  <si>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</si>
  <si>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</si>
  <si>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</si>
  <si>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</si>
  <si>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</si>
  <si>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</si>
  <si>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</si>
  <si>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</si>
  <si>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</si>
  <si>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</si>
  <si>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</si>
  <si>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</si>
  <si>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</si>
  <si>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</si>
  <si>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</si>
  <si>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</si>
  <si>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</si>
  <si>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</si>
  <si>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</si>
  <si>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</si>
  <si>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</si>
  <si>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</si>
  <si>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</si>
  <si>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</si>
  <si>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</si>
  <si>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</si>
  <si>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</si>
  <si>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</si>
  <si>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</si>
  <si>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</si>
  <si>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</si>
  <si>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</si>
  <si>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</si>
  <si>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</si>
  <si>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</si>
  <si>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</si>
  <si>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</si>
  <si>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</si>
  <si>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</si>
  <si>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</si>
  <si>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</si>
  <si>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</si>
  <si>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</si>
  <si>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</si>
  <si>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</si>
  <si>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</si>
  <si>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</si>
  <si>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</si>
  <si>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</si>
  <si>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</si>
  <si>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</si>
  <si>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</si>
  <si>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</si>
  <si>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</si>
  <si>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</si>
  <si>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</si>
  <si>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</si>
  <si>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</si>
  <si>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</si>
  <si>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</si>
  <si>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</si>
  <si>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</si>
  <si>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</si>
  <si>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</si>
  <si>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</si>
  <si>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</si>
  <si>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</si>
  <si>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</si>
  <si>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</si>
  <si>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</si>
  <si>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</si>
  <si>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</si>
  <si>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</si>
  <si>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</si>
  <si>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</si>
  <si>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</si>
  <si>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</si>
  <si>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</si>
  <si>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</si>
  <si>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</si>
  <si>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</si>
  <si>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</si>
  <si>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</si>
  <si>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</si>
  <si>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</si>
  <si>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</si>
  <si>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</si>
  <si>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</si>
  <si>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</si>
  <si>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</si>
  <si>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</si>
  <si>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</si>
  <si>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</si>
  <si>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</si>
  <si>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</si>
  <si>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</si>
  <si>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</si>
  <si>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</si>
  <si>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</si>
  <si>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</si>
  <si>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</si>
  <si>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</si>
  <si>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</si>
  <si>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</si>
  <si>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</si>
  <si>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</si>
  <si>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</si>
  <si>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</si>
  <si>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</si>
  <si>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</si>
  <si>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</si>
  <si>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</si>
  <si>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</si>
  <si>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</si>
  <si>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</si>
  <si>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</si>
  <si>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</si>
  <si>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</si>
  <si>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</si>
  <si>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</si>
  <si>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</si>
  <si>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</si>
  <si>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</si>
  <si>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</si>
  <si>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</si>
  <si>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</si>
  <si>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</si>
  <si>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</si>
  <si>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</si>
  <si>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</si>
  <si>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</si>
  <si>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</si>
  <si>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</si>
  <si>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</si>
  <si>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</si>
  <si>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</si>
  <si>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</si>
  <si>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</si>
  <si>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</si>
  <si>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</si>
  <si>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</si>
  <si>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</si>
  <si>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</si>
  <si>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</si>
  <si>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</si>
  <si>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</si>
  <si>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</si>
  <si>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</si>
  <si>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</si>
  <si>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</si>
  <si>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</si>
  <si>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</si>
  <si>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</si>
  <si>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</si>
  <si>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</si>
  <si>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</si>
  <si>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</si>
  <si>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</si>
  <si>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</si>
  <si>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</si>
  <si>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</si>
  <si>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</si>
  <si>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</si>
  <si>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</si>
  <si>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</si>
  <si>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</si>
  <si>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</si>
  <si>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</si>
  <si>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</si>
  <si>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</si>
  <si>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</si>
  <si>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</si>
  <si>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</si>
  <si>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</si>
  <si>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</si>
  <si>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</si>
  <si>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</si>
  <si>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</si>
  <si>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</si>
  <si>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</si>
  <si>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</si>
  <si>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</si>
  <si>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</si>
  <si>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</si>
  <si>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</si>
  <si>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</si>
  <si>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</si>
  <si>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</si>
  <si>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</si>
  <si>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</si>
  <si>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</si>
  <si>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</si>
  <si>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</si>
  <si>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</si>
  <si>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</si>
  <si>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</si>
  <si>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</si>
  <si>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</si>
  <si>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</si>
  <si>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</si>
  <si>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</si>
  <si>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</si>
  <si>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</si>
  <si>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</si>
  <si>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</si>
  <si>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</si>
  <si>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</si>
  <si>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</si>
  <si>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</si>
  <si>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</si>
  <si>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</si>
  <si>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</si>
  <si>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</si>
  <si>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</si>
  <si>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</si>
  <si>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</si>
  <si>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</si>
  <si>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</si>
  <si>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</si>
  <si>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</si>
  <si>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</si>
  <si>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</si>
  <si>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</si>
  <si>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</si>
  <si>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</si>
  <si>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</si>
  <si>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</si>
  <si>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</si>
  <si>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</si>
  <si>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</si>
  <si>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</si>
  <si>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</si>
  <si>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</si>
  <si>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</si>
  <si>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</si>
  <si>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</si>
  <si>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</si>
  <si>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</si>
  <si>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</si>
  <si>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</si>
  <si>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</si>
  <si>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</si>
  <si>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</si>
  <si>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</si>
  <si>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</si>
  <si>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</si>
  <si>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</si>
  <si>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</si>
  <si>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</si>
  <si>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</si>
  <si>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</si>
  <si>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</si>
  <si>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</si>
  <si>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</si>
  <si>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</si>
  <si>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</si>
  <si>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</si>
  <si>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</si>
  <si>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</si>
  <si>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</si>
  <si>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</si>
  <si>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</si>
  <si>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</si>
  <si>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</si>
  <si>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</si>
  <si>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</si>
  <si>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</si>
  <si>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</si>
  <si>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</si>
  <si>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</si>
  <si>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</si>
  <si>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</si>
  <si>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</si>
  <si>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</si>
  <si>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</si>
  <si>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</si>
  <si>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</si>
  <si>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</si>
  <si>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</si>
  <si>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</si>
  <si>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</si>
  <si>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</si>
  <si>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</si>
  <si>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</si>
  <si>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</si>
  <si>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</si>
  <si>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</si>
  <si>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</si>
  <si>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</si>
  <si>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</si>
  <si>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</si>
  <si>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</si>
  <si>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</si>
  <si>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</si>
  <si>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</si>
  <si>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</si>
  <si>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</si>
  <si>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</si>
  <si>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</si>
  <si>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</si>
  <si>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</si>
  <si>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</si>
  <si>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</si>
  <si>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</si>
  <si>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</si>
  <si>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</si>
  <si>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</si>
  <si>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</si>
  <si>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</si>
  <si>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</si>
  <si>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</si>
  <si>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</si>
  <si>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</si>
  <si>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</si>
  <si>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</si>
  <si>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</si>
  <si>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</si>
  <si>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</si>
  <si>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</si>
  <si>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</si>
  <si>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</si>
  <si>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</si>
  <si>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</si>
  <si>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</si>
  <si>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</si>
  <si>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</si>
  <si>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</si>
  <si>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</si>
  <si>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</si>
  <si>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</si>
  <si>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</si>
  <si>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</si>
  <si>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</si>
  <si>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</si>
  <si>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</si>
  <si>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</si>
  <si>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</si>
  <si>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</si>
  <si>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</si>
  <si>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</si>
  <si>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</si>
  <si>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</si>
  <si>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</si>
  <si>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</si>
  <si>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</si>
  <si>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</si>
  <si>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</si>
  <si>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</si>
  <si>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</si>
  <si>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</si>
  <si>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</si>
  <si>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</si>
  <si>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</si>
  <si>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</si>
  <si>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</si>
  <si>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</si>
  <si>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</si>
  <si>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</si>
  <si>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</si>
  <si>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</si>
  <si>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</si>
  <si>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</si>
  <si>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</si>
  <si>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</si>
  <si>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</si>
  <si>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</si>
  <si>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</si>
  <si>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</si>
  <si>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</si>
  <si>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</si>
  <si>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</si>
  <si>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</si>
  <si>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</si>
  <si>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</si>
  <si>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</si>
  <si>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</si>
  <si>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</si>
  <si>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</si>
  <si>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</si>
  <si>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</si>
  <si>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</si>
  <si>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</si>
  <si>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</si>
  <si>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</si>
  <si>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</si>
  <si>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</si>
  <si>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</si>
  <si>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</si>
  <si>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</si>
  <si>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</si>
  <si>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</si>
  <si>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</si>
  <si>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</si>
  <si>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</si>
  <si>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</si>
  <si>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</si>
  <si>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</si>
  <si>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</si>
  <si>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</si>
  <si>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</si>
  <si>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</si>
  <si>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</si>
  <si>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</si>
  <si>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</si>
  <si>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</si>
  <si>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</si>
  <si>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</si>
  <si>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</si>
  <si>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</si>
  <si>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</si>
  <si>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</si>
  <si>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</si>
  <si>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</si>
  <si>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</si>
  <si>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</si>
  <si>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</si>
  <si>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</si>
  <si>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</si>
  <si>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</si>
  <si>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</si>
  <si>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</si>
  <si>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</si>
  <si>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</si>
  <si>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</si>
  <si>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</si>
  <si>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</si>
  <si>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</si>
  <si>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</si>
  <si>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</si>
  <si>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</si>
  <si>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</si>
  <si>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</si>
  <si>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</si>
  <si>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</si>
  <si>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</si>
  <si>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</si>
  <si>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</si>
  <si>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</si>
  <si>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</si>
  <si>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</si>
  <si>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</si>
  <si>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</si>
  <si>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</si>
  <si>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</si>
  <si>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</si>
  <si>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</si>
  <si>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</si>
  <si>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</si>
  <si>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</si>
  <si>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</si>
  <si>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</si>
  <si>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</si>
  <si>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</si>
  <si>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</si>
  <si>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</si>
  <si>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</si>
  <si>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</si>
  <si>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</si>
  <si>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</si>
  <si>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</si>
  <si>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</si>
  <si>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</si>
  <si>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</si>
  <si>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</si>
  <si>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</si>
  <si>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</si>
  <si>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</si>
  <si>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</si>
  <si>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</si>
  <si>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</si>
  <si>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</si>
  <si>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</si>
  <si>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</si>
  <si>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</si>
  <si>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</si>
  <si>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</si>
  <si>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</si>
  <si>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</si>
  <si>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</si>
  <si>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</si>
  <si>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</si>
  <si>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</si>
  <si>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</si>
  <si>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</si>
  <si>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</si>
  <si>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</si>
  <si>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</si>
  <si>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</si>
  <si>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</si>
  <si>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</si>
  <si>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</si>
  <si>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</si>
  <si>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</si>
  <si>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</si>
  <si>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</si>
  <si>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</si>
  <si>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</si>
  <si>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</si>
  <si>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</si>
  <si>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</si>
  <si>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</si>
  <si>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</si>
  <si>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</si>
  <si>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</si>
  <si>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</si>
  <si>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</si>
  <si>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</si>
  <si>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</si>
  <si>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</si>
  <si>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</si>
  <si>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</si>
  <si>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</si>
  <si>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</si>
  <si>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</si>
  <si>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</si>
  <si>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</si>
  <si>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</si>
  <si>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</si>
  <si>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</si>
  <si>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</si>
  <si>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</si>
  <si>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</si>
  <si>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</si>
  <si>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</si>
  <si>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</si>
  <si>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</si>
  <si>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</si>
  <si>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</si>
  <si>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</si>
  <si>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</si>
  <si>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</si>
  <si>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</si>
  <si>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</si>
  <si>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</si>
  <si>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</si>
  <si>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</si>
  <si>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</si>
  <si>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</si>
  <si>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</si>
  <si>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</si>
  <si>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</si>
  <si>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</si>
  <si>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</si>
  <si>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</si>
  <si>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</si>
  <si>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</si>
  <si>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</si>
  <si>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</si>
  <si>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</si>
  <si>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</si>
  <si>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</si>
  <si>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</si>
  <si>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</si>
  <si>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</si>
  <si>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</si>
  <si>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</si>
  <si>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</si>
  <si>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</si>
  <si>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</si>
  <si>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</si>
  <si>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</si>
  <si>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</si>
  <si>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</si>
  <si>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</si>
  <si>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</si>
  <si>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</si>
  <si>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</si>
  <si>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</si>
  <si>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</si>
  <si>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</si>
  <si>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</si>
  <si>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</si>
  <si>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</si>
  <si>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</si>
  <si>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</si>
  <si>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</si>
  <si>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</si>
  <si>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</si>
  <si>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</si>
  <si>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</si>
  <si>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</si>
  <si>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</si>
  <si>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</si>
  <si>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</si>
  <si>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</si>
  <si>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</si>
  <si>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</si>
  <si>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</si>
  <si>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</si>
  <si>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</si>
  <si>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</si>
  <si>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</si>
  <si>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</si>
  <si>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</si>
  <si>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</si>
  <si>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</si>
  <si>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</si>
  <si>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</si>
  <si>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</si>
  <si>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</si>
  <si>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</si>
  <si>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</si>
  <si>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</si>
  <si>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</si>
  <si>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</si>
  <si>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</si>
  <si>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</si>
  <si>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</si>
  <si>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</si>
  <si>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</si>
  <si>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</si>
  <si>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</si>
  <si>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</si>
  <si>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</si>
  <si>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</si>
  <si>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</si>
  <si>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</si>
  <si>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</si>
  <si>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</si>
  <si>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</si>
  <si>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</si>
  <si>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</si>
  <si>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</si>
  <si>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</si>
  <si>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</si>
  <si>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</si>
  <si>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</si>
  <si>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</si>
  <si>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</si>
  <si>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</si>
  <si>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</si>
  <si>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</si>
  <si>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</si>
  <si>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</si>
  <si>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</si>
  <si>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</si>
  <si>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</si>
  <si>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</si>
  <si>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</si>
  <si>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</si>
  <si>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</si>
  <si>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</si>
  <si>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</si>
  <si>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</si>
  <si>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</si>
  <si>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</si>
  <si>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</si>
  <si>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</si>
  <si>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</si>
  <si>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</si>
  <si>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</si>
  <si>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</si>
  <si>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</si>
  <si>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</si>
  <si>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</si>
  <si>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</si>
  <si>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</si>
  <si>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</si>
  <si>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</si>
  <si>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</si>
  <si>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</si>
  <si>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</si>
  <si>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</si>
  <si>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</si>
  <si>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</si>
  <si>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</si>
  <si>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</si>
  <si>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</si>
  <si>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</si>
  <si>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</si>
  <si>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</si>
  <si>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</si>
  <si>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</si>
  <si>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</si>
  <si>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</si>
  <si>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</si>
  <si>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</si>
  <si>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</si>
  <si>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</si>
  <si>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</si>
  <si>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</si>
  <si>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</si>
  <si>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</si>
  <si>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</si>
  <si>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</si>
  <si>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</si>
  <si>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</si>
  <si>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</si>
  <si>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</si>
  <si>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</si>
  <si>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</si>
  <si>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</si>
  <si>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</si>
  <si>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</si>
  <si>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</si>
  <si>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</si>
  <si>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</si>
  <si>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</si>
  <si>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</si>
  <si>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</si>
  <si>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</si>
  <si>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</si>
  <si>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</si>
  <si>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</si>
  <si>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</si>
  <si>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</si>
  <si>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</si>
  <si>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</si>
  <si>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</si>
  <si>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</si>
  <si>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</si>
  <si>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</si>
  <si>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</si>
  <si>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</si>
  <si>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</si>
  <si>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</si>
  <si>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</si>
  <si>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</si>
  <si>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</si>
  <si>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</si>
  <si>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</si>
  <si>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</si>
  <si>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</si>
  <si>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</si>
  <si>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</si>
  <si>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</si>
  <si>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</si>
  <si>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</si>
  <si>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</si>
  <si>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</si>
  <si>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</si>
  <si>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</si>
  <si>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</si>
  <si>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</si>
  <si>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</si>
  <si>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</si>
  <si>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</si>
  <si>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</si>
  <si>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</si>
  <si>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</si>
  <si>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</si>
  <si>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</si>
  <si>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</si>
  <si>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</si>
  <si>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</si>
  <si>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</si>
  <si>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</si>
  <si>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</si>
  <si>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</si>
  <si>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</si>
  <si>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</si>
  <si>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</si>
  <si>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</si>
  <si>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</si>
  <si>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</si>
  <si>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</si>
  <si>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</si>
  <si>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</si>
  <si>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</si>
  <si>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</si>
  <si>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</si>
  <si>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</si>
  <si>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</si>
  <si>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</si>
  <si>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</si>
  <si>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</si>
  <si>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</si>
  <si>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</si>
  <si>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</si>
  <si>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</si>
  <si>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</si>
  <si>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</si>
  <si>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</si>
  <si>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</si>
  <si>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</si>
  <si>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</si>
  <si>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</si>
  <si>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</si>
  <si>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</si>
  <si>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</si>
  <si>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</si>
  <si>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</si>
  <si>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</si>
  <si>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</si>
  <si>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</si>
  <si>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</si>
  <si>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</si>
  <si>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</si>
  <si>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</si>
  <si>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</si>
  <si>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</si>
  <si>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</si>
  <si>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</si>
  <si>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</si>
  <si>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</si>
  <si>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</si>
  <si>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</si>
  <si>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</si>
  <si>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</si>
  <si>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</si>
  <si>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</si>
  <si>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</si>
  <si>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</si>
  <si>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</si>
  <si>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</si>
  <si>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</si>
  <si>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</si>
  <si>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</si>
  <si>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</si>
  <si>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</si>
  <si>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</si>
  <si>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</si>
  <si>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</si>
  <si>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</si>
  <si>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</si>
  <si>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</si>
  <si>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</si>
  <si>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</si>
  <si>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</si>
  <si>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</si>
  <si>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</si>
  <si>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</si>
  <si>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</si>
  <si>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</si>
  <si>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</si>
  <si>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</si>
  <si>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</si>
  <si>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</si>
  <si>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</si>
  <si>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</si>
  <si>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</si>
  <si>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</si>
  <si>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</si>
  <si>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</si>
  <si>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</si>
  <si>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</si>
  <si>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</si>
  <si>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</si>
  <si>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</si>
  <si>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</si>
  <si>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</si>
  <si>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</si>
  <si>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</si>
  <si>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</si>
  <si>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</si>
  <si>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</si>
  <si>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</si>
  <si>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</si>
  <si>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</si>
  <si>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</si>
  <si>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</si>
  <si>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</si>
  <si>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</si>
  <si>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</si>
  <si>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</si>
  <si>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</si>
  <si>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</si>
  <si>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</si>
  <si>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</si>
  <si>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</si>
  <si>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</si>
  <si>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</si>
  <si>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</si>
  <si>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</si>
  <si>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</si>
  <si>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</si>
  <si>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</si>
  <si>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</si>
  <si>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</si>
  <si>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</si>
  <si>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</si>
  <si>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</si>
  <si>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</si>
  <si>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</si>
  <si>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</si>
  <si>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</si>
  <si>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</si>
  <si>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</si>
  <si>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</si>
  <si>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</si>
  <si>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</si>
  <si>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</si>
  <si>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</si>
  <si>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</si>
  <si>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</si>
  <si>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</si>
  <si>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</si>
  <si>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</si>
  <si>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</si>
  <si>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</si>
  <si>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</si>
  <si>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</si>
  <si>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</si>
  <si>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</si>
  <si>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</si>
  <si>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</si>
  <si>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</si>
  <si>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</si>
  <si>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</si>
  <si>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</si>
  <si>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</si>
  <si>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</si>
  <si>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</si>
  <si>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</si>
  <si>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</si>
  <si>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</si>
  <si>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</si>
  <si>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</si>
  <si>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</si>
  <si>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</si>
  <si>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</si>
  <si>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</si>
  <si>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</si>
  <si>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</si>
  <si>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</si>
  <si>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</si>
  <si>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</si>
  <si>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</si>
  <si>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</si>
  <si>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</si>
  <si>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</si>
  <si>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</si>
  <si>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</si>
  <si>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</si>
  <si>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</si>
  <si>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</si>
  <si>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</si>
  <si>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</si>
  <si>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</si>
  <si>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</si>
  <si>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</si>
  <si>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</si>
  <si>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</si>
  <si>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</si>
  <si>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</si>
  <si>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</si>
  <si>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</si>
  <si>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</si>
  <si>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</si>
  <si>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</si>
  <si>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</si>
  <si>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</si>
  <si>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</si>
  <si>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</si>
  <si>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</si>
  <si>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</si>
  <si>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</si>
  <si>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</si>
  <si>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</si>
  <si>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</si>
  <si>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</si>
  <si>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</si>
  <si>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</si>
  <si>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</si>
  <si>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</si>
  <si>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</si>
  <si>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</si>
  <si>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</si>
  <si>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</si>
  <si>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</si>
  <si>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</si>
  <si>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</si>
  <si>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</si>
  <si>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</si>
  <si>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</si>
  <si>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</si>
  <si>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</si>
  <si>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</si>
  <si>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</si>
  <si>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</si>
  <si>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</si>
  <si>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</si>
  <si>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</si>
  <si>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</si>
  <si>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</si>
  <si>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</si>
  <si>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</si>
  <si>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</si>
  <si>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</si>
  <si>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</si>
  <si>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</si>
  <si>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</si>
  <si>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</si>
  <si>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</si>
  <si>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</si>
  <si>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</si>
  <si>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</si>
  <si>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</si>
  <si>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</si>
  <si>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</si>
  <si>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</si>
  <si>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</si>
  <si>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</si>
  <si>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</si>
  <si>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</si>
  <si>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</si>
  <si>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</si>
  <si>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</si>
  <si>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</si>
  <si>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</si>
  <si>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</si>
  <si>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</si>
  <si>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</si>
  <si>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</si>
  <si>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</si>
  <si>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</si>
  <si>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</si>
  <si>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</si>
  <si>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</si>
  <si>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</si>
  <si>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</si>
  <si>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</si>
  <si>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</si>
  <si>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</si>
  <si>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</si>
  <si>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</si>
  <si>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</si>
  <si>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</si>
  <si>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</si>
  <si>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</si>
  <si>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</si>
  <si>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</si>
  <si>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</si>
  <si>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</si>
  <si>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</si>
  <si>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</si>
  <si>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</si>
  <si>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</si>
  <si>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</si>
  <si>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</si>
  <si>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</si>
  <si>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</si>
  <si>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</si>
  <si>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</si>
  <si>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</si>
  <si>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</si>
  <si>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</si>
  <si>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</si>
  <si>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</si>
  <si>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</si>
  <si>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</si>
  <si>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</si>
  <si>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</si>
  <si>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</si>
  <si>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</si>
  <si>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</si>
  <si>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</si>
  <si>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</si>
  <si>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</si>
  <si>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</si>
  <si>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</si>
  <si>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</si>
  <si>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</si>
  <si>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</si>
  <si>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</si>
  <si>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</si>
  <si>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</si>
  <si>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</si>
  <si>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</si>
  <si>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</si>
  <si>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</si>
  <si>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</si>
  <si>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</si>
  <si>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</si>
  <si>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</si>
  <si>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</si>
  <si>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</si>
  <si>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</si>
  <si>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</si>
  <si>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</si>
  <si>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</si>
  <si>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</si>
  <si>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</si>
  <si>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</si>
  <si>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</si>
  <si>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</si>
  <si>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</si>
  <si>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</si>
  <si>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</si>
  <si>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</si>
  <si>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</si>
  <si>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</si>
  <si>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</si>
  <si>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</si>
  <si>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</si>
  <si>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</si>
  <si>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</si>
  <si>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</si>
  <si>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</si>
  <si>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</si>
  <si>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</si>
  <si>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</si>
  <si>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</si>
  <si>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</si>
  <si>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</si>
  <si>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</si>
  <si>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</si>
  <si>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</si>
  <si>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</si>
  <si>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</si>
  <si>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</si>
  <si>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</si>
  <si>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</si>
  <si>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</si>
  <si>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</si>
  <si>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</si>
  <si>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</si>
  <si>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</si>
  <si>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</si>
  <si>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</si>
  <si>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</si>
  <si>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</si>
  <si>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</si>
  <si>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</si>
  <si>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</si>
  <si>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</si>
  <si>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</si>
  <si>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</si>
  <si>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</si>
  <si>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</si>
  <si>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</si>
  <si>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</si>
  <si>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</si>
  <si>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</si>
  <si>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</si>
  <si>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</si>
  <si>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</si>
  <si>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</si>
  <si>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</si>
  <si>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</si>
  <si>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</si>
  <si>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</si>
  <si>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</si>
  <si>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</si>
  <si>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</si>
  <si>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</si>
  <si>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</si>
  <si>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</si>
  <si>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</si>
  <si>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</si>
  <si>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</si>
  <si>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</si>
  <si>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</si>
  <si>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</si>
  <si>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</si>
  <si>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</si>
  <si>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</si>
  <si>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</si>
  <si>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</si>
  <si>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</si>
  <si>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</si>
  <si>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</si>
  <si>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</si>
  <si>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</si>
  <si>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</si>
  <si>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</si>
  <si>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</si>
  <si>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</si>
  <si>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</si>
  <si>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</si>
  <si>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</si>
  <si>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</si>
  <si>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</si>
  <si>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</si>
  <si>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</si>
  <si>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</si>
  <si>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</si>
  <si>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</si>
  <si>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</si>
  <si>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</si>
  <si>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</si>
  <si>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</si>
  <si>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</si>
  <si>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</si>
  <si>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</si>
  <si>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</si>
  <si>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</si>
  <si>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</si>
  <si>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</si>
  <si>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</si>
  <si>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</si>
  <si>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</si>
  <si>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</si>
  <si>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</si>
  <si>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</si>
  <si>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</si>
  <si>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</si>
  <si>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</si>
  <si>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</si>
  <si>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</si>
  <si>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</si>
  <si>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</si>
  <si>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</si>
  <si>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</si>
  <si>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</si>
  <si>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</si>
  <si>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</si>
  <si>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</si>
  <si>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</si>
  <si>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</si>
  <si>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</si>
  <si>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</si>
  <si>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</si>
  <si>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</si>
  <si>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</si>
  <si>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</si>
  <si>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</si>
  <si>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</si>
  <si>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</si>
  <si>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</si>
  <si>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</si>
  <si>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</si>
  <si>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</si>
  <si>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</si>
  <si>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</si>
  <si>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</si>
  <si>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</si>
  <si>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</si>
  <si>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</si>
  <si>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</si>
  <si>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</si>
  <si>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</si>
  <si>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</si>
  <si>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</si>
  <si>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</si>
  <si>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</si>
  <si>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</si>
  <si>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</si>
  <si>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</si>
  <si>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</si>
  <si>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</si>
  <si>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</si>
  <si>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</si>
  <si>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</si>
  <si>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</si>
  <si>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</si>
  <si>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</si>
  <si>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</si>
  <si>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</si>
  <si>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</si>
  <si>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</si>
  <si>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</si>
  <si>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</si>
  <si>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</si>
  <si>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</si>
  <si>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</si>
  <si>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</si>
  <si>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</si>
  <si>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</si>
  <si>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</si>
  <si>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</si>
  <si>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</si>
  <si>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</si>
  <si>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</si>
  <si>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</si>
  <si>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</si>
  <si>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</si>
  <si>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</si>
  <si>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</si>
  <si>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</si>
  <si>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</si>
  <si>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</si>
  <si>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</si>
  <si>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</si>
  <si>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</si>
  <si>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</si>
  <si>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</si>
  <si>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</si>
  <si>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</si>
  <si>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</si>
  <si>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</si>
  <si>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</si>
  <si>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</si>
  <si>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</si>
  <si>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</si>
  <si>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</si>
  <si>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</si>
  <si>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</si>
  <si>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</si>
  <si>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</si>
  <si>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</si>
  <si>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</si>
  <si>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</si>
  <si>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</si>
  <si>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</si>
  <si>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</si>
  <si>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</si>
  <si>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</si>
  <si>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</si>
  <si>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</si>
  <si>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</si>
  <si>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</si>
  <si>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</si>
  <si>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</si>
  <si>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</si>
  <si>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</si>
  <si>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</si>
  <si>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</si>
  <si>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</si>
  <si>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</si>
  <si>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</si>
  <si>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</si>
  <si>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</si>
  <si>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</si>
  <si>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</si>
  <si>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</si>
  <si>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</si>
  <si>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</si>
  <si>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</si>
  <si>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</si>
  <si>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</si>
  <si>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</si>
  <si>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</si>
  <si>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</si>
  <si>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</si>
  <si>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</si>
  <si>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</si>
  <si>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</si>
  <si>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</si>
  <si>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</si>
  <si>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</si>
  <si>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</si>
  <si>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</si>
  <si>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</si>
  <si>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</si>
  <si>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</si>
  <si>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</si>
  <si>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</si>
  <si>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</si>
  <si>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</si>
  <si>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</si>
  <si>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</si>
  <si>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</si>
  <si>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</si>
  <si>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</si>
  <si>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</si>
  <si>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</si>
  <si>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</si>
  <si>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</si>
  <si>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</si>
  <si>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</si>
  <si>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</si>
  <si>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</si>
  <si>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</si>
  <si>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</si>
  <si>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</si>
  <si>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</si>
  <si>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</si>
  <si>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</si>
  <si>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</si>
  <si>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</si>
  <si>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</si>
  <si>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</si>
  <si>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</si>
  <si>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</si>
  <si>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</si>
  <si>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</si>
  <si>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</si>
  <si>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</si>
  <si>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</si>
  <si>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</si>
  <si>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</si>
  <si>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</si>
  <si>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</si>
  <si>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</si>
  <si>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</si>
  <si>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</si>
  <si>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</si>
  <si>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</si>
  <si>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</si>
  <si>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</si>
  <si>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</si>
  <si>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</si>
  <si>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</si>
  <si>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</si>
  <si>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</si>
  <si>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</si>
  <si>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</si>
  <si>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</si>
  <si>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</si>
  <si>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</si>
  <si>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</si>
  <si>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</si>
  <si>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</si>
  <si>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</si>
  <si>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</si>
  <si>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</si>
  <si>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</si>
  <si>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</si>
  <si>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</si>
  <si>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</si>
  <si>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</si>
  <si>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</si>
  <si>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</si>
  <si>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</si>
  <si>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</si>
  <si>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</si>
  <si>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</si>
  <si>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</si>
  <si>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</si>
  <si>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</si>
  <si>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</si>
  <si>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</si>
  <si>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</si>
  <si>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</si>
  <si>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</si>
  <si>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</si>
  <si>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</si>
  <si>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</si>
  <si>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</si>
  <si>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</si>
  <si>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</si>
  <si>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</si>
  <si>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</si>
  <si>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</si>
  <si>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</si>
  <si>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</si>
  <si>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</si>
  <si>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</si>
  <si>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</si>
  <si>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</si>
  <si>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</si>
  <si>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</si>
  <si>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</si>
  <si>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</si>
  <si>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</si>
  <si>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</si>
  <si>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</si>
  <si>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</si>
  <si>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</si>
  <si>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</si>
  <si>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</si>
  <si>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</si>
  <si>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</si>
  <si>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</si>
  <si>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</si>
  <si>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</si>
  <si>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</si>
  <si>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</si>
  <si>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</si>
  <si>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</si>
  <si>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</si>
  <si>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</si>
  <si>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</si>
  <si>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</si>
  <si>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</si>
  <si>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</si>
  <si>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</si>
  <si>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</si>
  <si>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</si>
  <si>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</si>
  <si>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</si>
  <si>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</si>
  <si>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</si>
  <si>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</si>
  <si>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</si>
  <si>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</si>
  <si>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</si>
  <si>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</si>
  <si>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</si>
  <si>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</si>
  <si>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</si>
  <si>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</si>
  <si>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</si>
  <si>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</si>
  <si>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</si>
  <si>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</si>
  <si>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</si>
  <si>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</si>
  <si>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</si>
  <si>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</si>
  <si>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</si>
  <si>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</si>
  <si>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</si>
  <si>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</si>
  <si>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</si>
  <si>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</si>
  <si>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</si>
  <si>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</si>
  <si>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</si>
  <si>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</si>
  <si>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</si>
  <si>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</si>
  <si>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</si>
  <si>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</si>
  <si>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</si>
  <si>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</si>
  <si>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</si>
  <si>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</si>
  <si>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</si>
  <si>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</si>
  <si>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</si>
  <si>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</si>
  <si>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</si>
  <si>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</si>
  <si>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</si>
  <si>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</si>
  <si>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</si>
  <si>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</si>
  <si>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</si>
  <si>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</si>
  <si>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</si>
  <si>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</si>
  <si>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</si>
  <si>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</si>
  <si>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</si>
  <si>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</si>
  <si>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</si>
  <si>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</si>
  <si>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</si>
  <si>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</si>
  <si>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</si>
  <si>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</si>
  <si>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</si>
  <si>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</si>
  <si>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</si>
  <si>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</si>
  <si>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</si>
  <si>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</si>
  <si>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</si>
  <si>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</si>
  <si>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</si>
  <si>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</si>
  <si>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</si>
  <si>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</si>
  <si>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</si>
  <si>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</si>
  <si>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</si>
  <si>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</si>
  <si>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</si>
  <si>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</si>
  <si>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</si>
  <si>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</si>
  <si>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</si>
  <si>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</si>
  <si>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</si>
  <si>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</si>
  <si>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</si>
  <si>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</si>
  <si>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</si>
  <si>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</si>
  <si>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</si>
  <si>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</si>
  <si>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</si>
  <si>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</si>
  <si>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</si>
  <si>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</si>
  <si>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</si>
  <si>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</si>
  <si>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</si>
  <si>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</si>
  <si>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</si>
  <si>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</si>
  <si>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</si>
  <si>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</si>
  <si>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</si>
  <si>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</si>
  <si>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</si>
  <si>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</si>
  <si>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</si>
  <si>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</si>
  <si>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</si>
  <si>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</si>
  <si>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</si>
  <si>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</si>
  <si>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</si>
  <si>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</si>
  <si>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</si>
  <si>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</si>
  <si>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</si>
  <si>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</si>
  <si>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</si>
  <si>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</si>
  <si>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</si>
  <si>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</si>
  <si>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</si>
  <si>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</si>
  <si>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</si>
  <si>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</si>
  <si>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</si>
  <si>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</si>
  <si>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</si>
  <si>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</si>
  <si>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</si>
  <si>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</si>
  <si>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</si>
  <si>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</si>
  <si>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</si>
  <si>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</si>
  <si>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</si>
  <si>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</si>
  <si>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</si>
  <si>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</si>
  <si>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</si>
  <si>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</si>
  <si>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</si>
  <si>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</si>
  <si>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</si>
  <si>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</si>
  <si>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</si>
  <si>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</si>
  <si>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</si>
  <si>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</si>
  <si>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</si>
  <si>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</si>
  <si>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</si>
  <si>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</si>
  <si>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</si>
  <si>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</si>
  <si>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</si>
  <si>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</si>
  <si>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</si>
  <si>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</si>
  <si>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</si>
  <si>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</si>
  <si>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</si>
  <si>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</si>
  <si>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</si>
  <si>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</si>
  <si>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</si>
  <si>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</si>
  <si>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</si>
  <si>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</si>
  <si>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</si>
  <si>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</si>
  <si>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</si>
  <si>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</si>
  <si>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</si>
  <si>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</si>
  <si>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</si>
  <si>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</si>
  <si>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</si>
  <si>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</si>
  <si>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</si>
  <si>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</si>
  <si>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</si>
  <si>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</si>
  <si>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</si>
  <si>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</si>
  <si>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</si>
  <si>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</si>
  <si>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</si>
  <si>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</si>
  <si>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</si>
  <si>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</si>
  <si>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</si>
  <si>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</si>
  <si>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</si>
  <si>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</si>
  <si>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</si>
  <si>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</si>
  <si>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</si>
  <si>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</si>
  <si>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</si>
  <si>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</si>
  <si>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</si>
  <si>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</si>
  <si>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</si>
  <si>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</si>
  <si>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</si>
  <si>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</si>
  <si>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</si>
  <si>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</si>
  <si>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</si>
  <si>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</si>
  <si>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</si>
  <si>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</si>
  <si>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</si>
  <si>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</si>
  <si>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</si>
  <si>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</si>
  <si>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</si>
  <si>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</si>
  <si>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</si>
  <si>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</si>
  <si>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</si>
  <si>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</si>
  <si>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</si>
  <si>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</si>
  <si>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</si>
  <si>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</si>
  <si>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</si>
  <si>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</si>
  <si>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</si>
  <si>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</si>
  <si>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</si>
  <si>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</si>
  <si>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</si>
  <si>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</si>
  <si>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</si>
  <si>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</si>
  <si>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</si>
  <si>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</si>
  <si>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</si>
  <si>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</si>
  <si>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</si>
  <si>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</si>
  <si>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</si>
  <si>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</si>
  <si>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</si>
  <si>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</si>
  <si>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</si>
  <si>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</si>
  <si>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</si>
  <si>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</si>
  <si>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</si>
  <si>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</si>
  <si>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</si>
  <si>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</si>
  <si>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</si>
  <si>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</si>
  <si>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</si>
  <si>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</si>
  <si>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</si>
  <si>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</si>
  <si>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</si>
  <si>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</si>
  <si>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</si>
  <si>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</si>
  <si>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</si>
  <si>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</si>
  <si>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</si>
  <si>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</si>
  <si>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</si>
  <si>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</si>
  <si>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</si>
  <si>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</si>
  <si>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</si>
  <si>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</si>
  <si>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</si>
  <si>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</si>
  <si>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</si>
  <si>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</si>
  <si>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</si>
  <si>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</si>
  <si>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</si>
  <si>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</si>
  <si>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</si>
  <si>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</si>
  <si>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</si>
  <si>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</si>
  <si>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</si>
  <si>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</si>
  <si>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</si>
  <si>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</si>
  <si>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</si>
  <si>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</si>
  <si>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</si>
  <si>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</si>
  <si>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</si>
  <si>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</si>
  <si>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</si>
  <si>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</si>
  <si>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</si>
  <si>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</si>
  <si>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</si>
  <si>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</si>
  <si>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</si>
  <si>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</si>
  <si>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</si>
  <si>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</si>
  <si>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</si>
  <si>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</si>
  <si>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</si>
  <si>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</si>
  <si>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</si>
  <si>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</si>
  <si>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</si>
  <si>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</si>
  <si>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</si>
  <si>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</si>
  <si>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</si>
  <si>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</si>
  <si>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</si>
  <si>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</si>
  <si>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</si>
  <si>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</si>
  <si>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</si>
  <si>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</si>
  <si>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</si>
  <si>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</si>
  <si>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</si>
  <si>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</si>
  <si>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</si>
  <si>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</si>
  <si>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</si>
  <si>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</si>
  <si>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</si>
  <si>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</si>
  <si>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</si>
  <si>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</si>
  <si>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</si>
  <si>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</si>
  <si>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</si>
  <si>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</si>
  <si>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</si>
  <si>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</si>
  <si>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</si>
  <si>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</si>
  <si>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</si>
  <si>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</si>
  <si>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</si>
  <si>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</si>
  <si>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</si>
  <si>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</si>
  <si>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</si>
  <si>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</si>
  <si>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</si>
  <si>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</si>
  <si>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</si>
  <si>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</si>
  <si>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</si>
  <si>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</si>
  <si>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</si>
  <si>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</si>
  <si>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</si>
  <si>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</si>
  <si>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</si>
  <si>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</si>
  <si>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</si>
  <si>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</si>
  <si>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</si>
  <si>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</si>
  <si>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</si>
  <si>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</si>
  <si>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</si>
  <si>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</si>
  <si>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</si>
  <si>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</si>
  <si>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</si>
  <si>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</si>
  <si>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</si>
  <si>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</si>
  <si>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</si>
  <si>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</si>
  <si>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</si>
  <si>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</si>
  <si>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</si>
  <si>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</si>
  <si>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</si>
  <si>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</si>
  <si>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</si>
  <si>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</si>
  <si>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</si>
  <si>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</si>
  <si>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</si>
  <si>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</si>
  <si>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</si>
  <si>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</si>
  <si>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</si>
  <si>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</si>
  <si>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</si>
  <si>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</si>
  <si>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</si>
  <si>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</si>
  <si>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</si>
  <si>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</si>
  <si>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</si>
  <si>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</si>
  <si>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</si>
  <si>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</si>
  <si>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</si>
  <si>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</si>
  <si>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</si>
  <si>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</si>
  <si>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</si>
  <si>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</si>
  <si>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</si>
  <si>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</si>
  <si>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</si>
  <si>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</si>
  <si>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</si>
  <si>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</si>
  <si>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</si>
  <si>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</si>
  <si>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</si>
  <si>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</si>
  <si>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</si>
  <si>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</si>
  <si>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</si>
  <si>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</si>
  <si>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</si>
  <si>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</si>
  <si>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</si>
  <si>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</si>
  <si>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</si>
  <si>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</si>
  <si>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</si>
  <si>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</si>
  <si>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</si>
  <si>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</si>
  <si>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</si>
  <si>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</si>
  <si>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</si>
  <si>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</si>
  <si>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</si>
  <si>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</si>
  <si>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</si>
  <si>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</si>
  <si>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</si>
  <si>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</si>
  <si>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</si>
  <si>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</si>
  <si>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</si>
  <si>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</si>
  <si>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</si>
  <si>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</si>
  <si>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</si>
  <si>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</si>
  <si>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</si>
  <si>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</si>
  <si>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</si>
  <si>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</si>
  <si>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</si>
  <si>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</si>
  <si>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</si>
  <si>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</si>
  <si>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</si>
  <si>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</si>
  <si>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</si>
  <si>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</si>
  <si>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</si>
  <si>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</si>
  <si>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</si>
  <si>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</si>
  <si>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</si>
  <si>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</si>
  <si>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</si>
  <si>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</si>
  <si>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</si>
  <si>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</si>
  <si>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</si>
  <si>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</si>
  <si>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</si>
  <si>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</si>
  <si>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</si>
  <si>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</si>
  <si>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</si>
  <si>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</si>
  <si>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</si>
  <si>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</si>
  <si>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</si>
  <si>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</si>
  <si>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</si>
  <si>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</si>
  <si>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</si>
  <si>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</si>
  <si>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</si>
  <si>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</si>
  <si>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</si>
  <si>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</si>
  <si>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</si>
  <si>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</si>
  <si>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</si>
  <si>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</si>
  <si>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</si>
  <si>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</si>
  <si>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</si>
  <si>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</si>
  <si>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</si>
  <si>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</si>
  <si>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</si>
  <si>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</si>
  <si>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</si>
  <si>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</si>
  <si>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</si>
  <si>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</si>
  <si>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</si>
  <si>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</si>
  <si>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</si>
  <si>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</si>
  <si>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</si>
  <si>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</si>
  <si>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</si>
  <si>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</si>
  <si>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</si>
  <si>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</si>
  <si>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</si>
  <si>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</si>
  <si>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</si>
  <si>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</si>
  <si>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</si>
  <si>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</si>
  <si>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</si>
  <si>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</si>
  <si>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</si>
  <si>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</si>
  <si>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</si>
  <si>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</si>
  <si>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</si>
  <si>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</si>
  <si>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</si>
  <si>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</si>
  <si>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</si>
  <si>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</si>
  <si>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</si>
  <si>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</si>
  <si>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</si>
  <si>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</si>
  <si>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</si>
  <si>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</si>
  <si>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</si>
  <si>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</si>
  <si>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</si>
  <si>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</si>
  <si>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</si>
  <si>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</si>
  <si>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</si>
  <si>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</si>
  <si>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</si>
  <si>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</si>
  <si>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</si>
  <si>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</si>
  <si>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</si>
  <si>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</si>
  <si>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</si>
  <si>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</si>
  <si>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</si>
  <si>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</si>
  <si>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</si>
  <si>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</si>
  <si>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</si>
  <si>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</si>
  <si>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</si>
  <si>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</si>
  <si>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</si>
  <si>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</si>
  <si>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</si>
  <si>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</si>
  <si>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</si>
  <si>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</si>
  <si>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</si>
  <si>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</si>
  <si>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</si>
  <si>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</si>
  <si>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</si>
  <si>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</si>
  <si>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</si>
  <si>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</si>
  <si>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</si>
  <si>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</si>
  <si>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</si>
  <si>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</si>
  <si>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</si>
  <si>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</si>
  <si>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</si>
  <si>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</si>
  <si>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</si>
  <si>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</si>
  <si>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</si>
  <si>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</si>
  <si>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</si>
  <si>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</si>
  <si>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</si>
  <si>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</si>
  <si>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</si>
  <si>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</si>
  <si>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</si>
  <si>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</si>
  <si>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</si>
  <si>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</si>
  <si>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</si>
  <si>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</si>
  <si>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</si>
  <si>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</si>
  <si>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</si>
  <si>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</si>
  <si>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</si>
  <si>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</si>
  <si>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</si>
  <si>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</si>
  <si>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</si>
  <si>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</si>
  <si>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</si>
  <si>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</si>
  <si>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</si>
  <si>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</si>
  <si>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</si>
  <si>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</si>
  <si>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</si>
  <si>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</si>
  <si>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</si>
  <si>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</si>
  <si>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</si>
  <si>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</si>
  <si>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</si>
  <si>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</si>
  <si>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</si>
  <si>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</si>
  <si>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</si>
  <si>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</si>
  <si>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</si>
  <si>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</si>
  <si>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</si>
  <si>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</si>
  <si>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</si>
  <si>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</si>
  <si>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</si>
  <si>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</si>
  <si>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</si>
  <si>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</si>
  <si>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</si>
  <si>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</si>
  <si>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</si>
  <si>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</si>
  <si>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</si>
  <si>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</si>
  <si>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</si>
  <si>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</si>
  <si>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</si>
  <si>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</si>
  <si>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</si>
  <si>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</si>
  <si>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</si>
  <si>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</si>
  <si>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</si>
  <si>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</si>
  <si>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</si>
  <si>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</si>
  <si>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</si>
  <si>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</si>
  <si>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</si>
  <si>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</si>
  <si>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</si>
  <si>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</si>
  <si>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</si>
  <si>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</si>
  <si>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</si>
  <si>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</si>
  <si>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</si>
  <si>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</si>
  <si>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</si>
  <si>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</si>
  <si>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</si>
  <si>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</si>
  <si>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</si>
  <si>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</si>
  <si>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</si>
  <si>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</si>
  <si>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</si>
  <si>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</si>
  <si>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</si>
  <si>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</si>
  <si>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</si>
  <si>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</si>
  <si>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</si>
  <si>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</si>
  <si>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</si>
  <si>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</si>
  <si>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</si>
  <si>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</si>
  <si>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</si>
  <si>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</si>
  <si>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</si>
  <si>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</si>
  <si>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</si>
  <si>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</si>
  <si>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</si>
  <si>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</si>
  <si>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</si>
  <si>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</si>
  <si>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</si>
  <si>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</si>
  <si>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</si>
  <si>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</si>
  <si>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</si>
  <si>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</si>
  <si>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</si>
  <si>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</si>
  <si>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</si>
  <si>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</si>
  <si>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</si>
  <si>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</si>
  <si>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</si>
  <si>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</si>
  <si>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</si>
  <si>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</si>
  <si>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</si>
  <si>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</si>
  <si>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</si>
  <si>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</si>
  <si>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</si>
  <si>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</si>
  <si>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</si>
  <si>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</si>
  <si>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</si>
  <si>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</si>
  <si>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</si>
  <si>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</si>
  <si>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</si>
  <si>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</si>
  <si>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</si>
  <si>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</si>
  <si>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</si>
  <si>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</si>
  <si>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</si>
  <si>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</si>
  <si>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</si>
  <si>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</si>
  <si>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</si>
  <si>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</si>
  <si>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</si>
  <si>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</si>
  <si>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</si>
  <si>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</si>
  <si>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</si>
  <si>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</si>
  <si>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</si>
  <si>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</si>
  <si>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</si>
  <si>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</si>
  <si>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</si>
  <si>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</si>
  <si>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</si>
  <si>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</si>
  <si>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</si>
  <si>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</si>
  <si>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</si>
  <si>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</si>
  <si>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</si>
  <si>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</si>
  <si>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</si>
  <si>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</si>
  <si>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</si>
  <si>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</si>
  <si>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</si>
  <si>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</si>
  <si>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</si>
  <si>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</si>
  <si>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</si>
  <si>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</si>
  <si>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</si>
  <si>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</si>
  <si>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</si>
  <si>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</si>
  <si>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</si>
  <si>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</si>
  <si>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</si>
  <si>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</si>
  <si>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</si>
  <si>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</si>
  <si>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</si>
  <si>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</si>
  <si>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</si>
  <si>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</si>
  <si>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</si>
  <si>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</si>
  <si>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</si>
  <si>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</si>
  <si>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</si>
  <si>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</si>
  <si>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</si>
  <si>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</si>
  <si>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</si>
  <si>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</si>
  <si>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</si>
  <si>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</si>
  <si>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</si>
  <si>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</si>
  <si>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</si>
  <si>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</si>
  <si>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</si>
  <si>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</si>
  <si>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</si>
  <si>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</si>
  <si>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</si>
  <si>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</si>
  <si>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</si>
  <si>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</si>
  <si>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</si>
  <si>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</si>
  <si>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</si>
  <si>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</si>
  <si>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</si>
  <si>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</si>
  <si>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</si>
  <si>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</si>
  <si>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</si>
  <si>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</si>
  <si>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</si>
  <si>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</si>
  <si>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</si>
  <si>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</si>
  <si>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</si>
  <si>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</si>
  <si>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</si>
  <si>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</si>
  <si>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</si>
  <si>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</si>
  <si>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</si>
  <si>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</si>
  <si>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</si>
  <si>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</si>
  <si>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</si>
  <si>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</si>
  <si>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</si>
  <si>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</si>
  <si>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</si>
  <si>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</si>
  <si>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</si>
  <si>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</si>
  <si>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</si>
  <si>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</si>
  <si>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</si>
  <si>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</si>
  <si>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</si>
  <si>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</si>
  <si>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</si>
  <si>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</si>
  <si>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</si>
  <si>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</si>
  <si>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</si>
  <si>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</si>
  <si>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</si>
  <si>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</si>
  <si>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</si>
  <si>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</si>
  <si>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</si>
  <si>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</si>
  <si>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</si>
  <si>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</si>
  <si>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</si>
  <si>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</si>
  <si>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</si>
  <si>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</si>
  <si>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</si>
  <si>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</si>
  <si>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</si>
  <si>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</si>
  <si>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</si>
  <si>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</si>
  <si>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</si>
  <si>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</si>
  <si>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</si>
  <si>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</si>
  <si>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</si>
  <si>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</si>
  <si>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</si>
  <si>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</si>
  <si>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</si>
  <si>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</si>
  <si>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</si>
  <si>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</si>
  <si>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</si>
  <si>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</si>
  <si>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</si>
  <si>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</si>
  <si>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</si>
  <si>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</si>
  <si>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</si>
  <si>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</si>
  <si>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</si>
  <si>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</si>
  <si>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</si>
  <si>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</si>
  <si>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</si>
  <si>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</si>
  <si>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</si>
  <si>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</si>
  <si>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</si>
  <si>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</si>
  <si>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</si>
  <si>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</si>
  <si>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</si>
  <si>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</si>
  <si>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</si>
  <si>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</si>
  <si>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</si>
  <si>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</si>
  <si>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</si>
  <si>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</si>
  <si>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</si>
  <si>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</si>
  <si>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</si>
  <si>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</si>
  <si>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</si>
  <si>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</si>
  <si>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</si>
  <si>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</si>
  <si>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</si>
  <si>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</si>
  <si>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</si>
  <si>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</si>
  <si>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</si>
  <si>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</si>
  <si>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</si>
  <si>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</si>
  <si>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</si>
  <si>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</si>
  <si>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</si>
  <si>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</si>
  <si>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</si>
  <si>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</si>
  <si>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</si>
  <si>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</si>
  <si>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</si>
  <si>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</si>
  <si>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</si>
  <si>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</si>
  <si>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</si>
  <si>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</si>
  <si>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</si>
  <si>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</si>
  <si>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</si>
  <si>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</si>
  <si>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</si>
  <si>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</si>
  <si>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</si>
  <si>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</si>
  <si>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</si>
  <si>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</si>
  <si>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</si>
  <si>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</si>
  <si>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</si>
  <si>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</si>
  <si>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</si>
  <si>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</si>
  <si>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</si>
  <si>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</si>
  <si>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</si>
  <si>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</si>
  <si>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</si>
  <si>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</si>
  <si>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</si>
  <si>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</si>
  <si>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</si>
  <si>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</si>
  <si>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</si>
  <si>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</si>
  <si>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</si>
  <si>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</si>
  <si>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</si>
  <si>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</si>
  <si>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</si>
  <si>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</si>
  <si>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</si>
  <si>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</si>
  <si>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</si>
  <si>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</si>
  <si>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</si>
  <si>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</si>
  <si>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</si>
  <si>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</si>
  <si>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</si>
  <si>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</si>
  <si>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</si>
  <si>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</si>
  <si>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</si>
  <si>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</si>
  <si>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</si>
  <si>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</si>
  <si>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</si>
  <si>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</si>
  <si>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</si>
  <si>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</si>
  <si>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</si>
  <si>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</si>
  <si>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</si>
  <si>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</si>
  <si>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</si>
  <si>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</si>
  <si>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</si>
  <si>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</si>
  <si>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</si>
  <si>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</si>
  <si>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</si>
  <si>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</si>
  <si>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</si>
  <si>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</si>
  <si>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</si>
  <si>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</si>
  <si>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</si>
  <si>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</si>
  <si>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</si>
  <si>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</si>
  <si>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</si>
  <si>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</si>
  <si>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</si>
  <si>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</si>
  <si>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</si>
  <si>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</si>
  <si>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</si>
  <si>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</si>
  <si>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</si>
  <si>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</si>
  <si>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</si>
  <si>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</si>
  <si>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</si>
  <si>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</si>
  <si>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</si>
  <si>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</si>
  <si>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</si>
  <si>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</si>
  <si>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</si>
  <si>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</si>
  <si>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</si>
  <si>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</si>
  <si>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</si>
  <si>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</si>
  <si>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</si>
  <si>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</si>
  <si>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</si>
  <si>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</si>
  <si>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</si>
  <si>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</si>
  <si>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</si>
  <si>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</si>
  <si>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</si>
  <si>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</si>
  <si>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</si>
  <si>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</si>
  <si>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</si>
  <si>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</si>
  <si>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</si>
  <si>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</si>
  <si>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</si>
  <si>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</si>
  <si>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</si>
  <si>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</si>
  <si>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</si>
  <si>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</si>
  <si>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</si>
  <si>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</si>
  <si>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</si>
  <si>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</si>
  <si>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</si>
  <si>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</si>
  <si>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</si>
  <si>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</si>
  <si>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</si>
  <si>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</si>
  <si>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</si>
  <si>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</si>
  <si>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</si>
  <si>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</si>
  <si>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</si>
  <si>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</si>
  <si>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</si>
  <si>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</si>
  <si>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</si>
  <si>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</si>
  <si>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</si>
  <si>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</si>
  <si>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</si>
  <si>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</si>
  <si>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</si>
  <si>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</si>
  <si>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</si>
  <si>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</si>
  <si>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</si>
  <si>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</si>
  <si>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</si>
  <si>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</si>
  <si>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</si>
  <si>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</si>
  <si>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</si>
  <si>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</si>
  <si>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</si>
  <si>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</si>
  <si>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</si>
  <si>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</si>
  <si>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</si>
  <si>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</si>
  <si>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</si>
  <si>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</si>
  <si>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</si>
  <si>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</si>
  <si>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</si>
  <si>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</si>
  <si>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</si>
  <si>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</si>
  <si>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</si>
  <si>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</si>
  <si>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</si>
  <si>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</si>
  <si>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</si>
  <si>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</si>
  <si>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</si>
  <si>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</si>
  <si>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</si>
  <si>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</si>
  <si>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</si>
  <si>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</si>
  <si>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</si>
  <si>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</si>
  <si>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</si>
  <si>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</si>
  <si>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</si>
  <si>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</si>
  <si>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</si>
  <si>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</si>
  <si>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</si>
  <si>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</si>
  <si>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</si>
  <si>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</si>
  <si>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</si>
  <si>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</si>
  <si>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</si>
  <si>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</si>
  <si>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</si>
  <si>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</si>
  <si>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</si>
  <si>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</si>
  <si>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</si>
  <si>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</si>
  <si>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</si>
  <si>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</si>
  <si>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</si>
  <si>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</si>
  <si>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</si>
  <si>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</si>
  <si>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</si>
  <si>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</si>
  <si>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</si>
  <si>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</si>
  <si>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</si>
  <si>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</si>
  <si>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</si>
  <si>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</si>
  <si>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</si>
  <si>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</si>
  <si>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</si>
  <si>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</si>
  <si>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</si>
  <si>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</si>
  <si>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</si>
  <si>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</si>
  <si>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</si>
  <si>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</si>
  <si>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</si>
  <si>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</si>
  <si>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</si>
  <si>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</si>
  <si>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</si>
  <si>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</si>
  <si>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</si>
  <si>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</si>
  <si>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</si>
  <si>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</si>
  <si>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</si>
  <si>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</si>
  <si>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</si>
  <si>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</si>
  <si>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</si>
  <si>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</si>
  <si>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</si>
  <si>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</si>
  <si>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</si>
  <si>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</si>
  <si>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</si>
  <si>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</si>
  <si>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</si>
  <si>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</si>
  <si>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</si>
  <si>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</si>
  <si>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</si>
  <si>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</si>
  <si>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</si>
  <si>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</si>
  <si>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</si>
  <si>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</si>
  <si>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</si>
  <si>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</si>
  <si>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</si>
  <si>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</si>
  <si>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</si>
  <si>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</si>
  <si>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</si>
  <si>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</si>
  <si>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</si>
  <si>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</si>
  <si>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</si>
  <si>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</si>
  <si>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</si>
  <si>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</si>
  <si>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</si>
  <si>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</si>
  <si>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</si>
  <si>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</si>
  <si>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</si>
  <si>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</si>
  <si>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</si>
  <si>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</si>
  <si>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</si>
  <si>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</si>
  <si>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</si>
  <si>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</si>
  <si>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</si>
  <si>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</si>
  <si>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</si>
  <si>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</si>
  <si>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</si>
  <si>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</si>
  <si>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</si>
  <si>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</si>
  <si>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</si>
  <si>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</si>
  <si>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</si>
  <si>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</si>
  <si>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</si>
  <si>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</si>
  <si>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</si>
  <si>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</si>
  <si>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</si>
  <si>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</si>
  <si>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</si>
  <si>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</si>
  <si>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</si>
  <si>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</si>
  <si>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</si>
  <si>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</si>
  <si>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</si>
  <si>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</si>
  <si>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</si>
  <si>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</si>
  <si>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</si>
  <si>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</si>
  <si>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</si>
  <si>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</si>
  <si>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</si>
  <si>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</si>
  <si>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</si>
  <si>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</si>
  <si>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</si>
  <si>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</si>
  <si>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</si>
  <si>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</si>
  <si>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</si>
  <si>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</si>
  <si>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</si>
  <si>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</si>
  <si>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</si>
  <si>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</si>
  <si>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</si>
  <si>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</si>
  <si>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</si>
  <si>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</si>
  <si>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</si>
  <si>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</si>
  <si>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</si>
  <si>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</si>
  <si>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</si>
  <si>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</si>
  <si>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</si>
  <si>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</si>
  <si>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</si>
  <si>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</si>
  <si>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</si>
  <si>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</si>
  <si>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</si>
  <si>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</si>
  <si>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</si>
  <si>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</si>
  <si>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</si>
  <si>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</si>
  <si>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</si>
  <si>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</si>
  <si>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</si>
  <si>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</si>
  <si>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</si>
  <si>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</si>
  <si>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</si>
  <si>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</si>
  <si>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</si>
  <si>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</si>
  <si>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</si>
  <si>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</si>
  <si>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</si>
  <si>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</si>
  <si>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</si>
  <si>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</si>
  <si>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</si>
  <si>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</si>
  <si>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</si>
  <si>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</si>
  <si>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</si>
  <si>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</si>
  <si>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</si>
  <si>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</si>
  <si>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</si>
  <si>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</si>
  <si>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</si>
  <si>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</si>
  <si>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</si>
  <si>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</si>
  <si>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</si>
  <si>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</si>
  <si>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</si>
  <si>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</si>
  <si>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</si>
  <si>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</si>
  <si>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</si>
  <si>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</si>
  <si>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</si>
  <si>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</si>
  <si>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</si>
  <si>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</si>
  <si>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</si>
  <si>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</si>
  <si>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</si>
  <si>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</si>
  <si>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</si>
  <si>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</si>
  <si>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</si>
  <si>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</si>
  <si>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</si>
  <si>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</si>
  <si>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</si>
  <si>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</si>
  <si>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</si>
  <si>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</si>
  <si>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</si>
  <si>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</si>
  <si>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</si>
  <si>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</si>
  <si>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</si>
  <si>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</si>
  <si>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</si>
  <si>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</si>
  <si>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</si>
  <si>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</si>
  <si>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</si>
  <si>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</si>
  <si>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</si>
  <si>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</si>
  <si>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</si>
  <si>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</si>
  <si>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</si>
  <si>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</si>
  <si>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</si>
  <si>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</si>
  <si>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</si>
  <si>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</si>
  <si>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</si>
  <si>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</si>
  <si>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</si>
  <si>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</si>
  <si>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</si>
  <si>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</si>
  <si>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</si>
  <si>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</si>
  <si>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</si>
  <si>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</si>
  <si>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</si>
  <si>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</si>
  <si>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</si>
  <si>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</si>
  <si>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</si>
  <si>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</si>
  <si>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</si>
  <si>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</si>
  <si>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</si>
  <si>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</si>
  <si>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</si>
  <si>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</si>
  <si>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</si>
  <si>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</si>
  <si>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</si>
  <si>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</si>
  <si>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</si>
  <si>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</si>
  <si>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</si>
  <si>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</si>
  <si>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</si>
  <si>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</si>
  <si>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</si>
  <si>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</si>
  <si>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</si>
  <si>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</si>
  <si>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</si>
  <si>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</si>
  <si>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</si>
  <si>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</si>
  <si>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</si>
  <si>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</si>
  <si>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</si>
  <si>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</si>
  <si>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</si>
  <si>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</si>
  <si>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</si>
  <si>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</si>
  <si>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</si>
  <si>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</si>
  <si>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</si>
  <si>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</si>
  <si>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</si>
  <si>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</si>
  <si>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</si>
  <si>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</si>
  <si>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</si>
  <si>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</si>
  <si>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</si>
  <si>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</si>
  <si>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</si>
  <si>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</si>
  <si>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</si>
  <si>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</si>
  <si>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</si>
  <si>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</si>
  <si>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</si>
  <si>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</si>
  <si>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</si>
  <si>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</si>
  <si>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</si>
  <si>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</si>
  <si>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</si>
  <si>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</si>
  <si>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</si>
  <si>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</si>
  <si>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</si>
  <si>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</si>
  <si>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</si>
  <si>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</si>
  <si>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</si>
  <si>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</si>
  <si>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</si>
  <si>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</si>
  <si>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</si>
  <si>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</si>
  <si>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</si>
  <si>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</si>
  <si>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</si>
  <si>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</si>
  <si>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</si>
  <si>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</si>
  <si>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</si>
  <si>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</si>
  <si>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</si>
  <si>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</si>
  <si>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</si>
  <si>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</si>
  <si>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</si>
  <si>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</si>
  <si>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</si>
  <si>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</si>
  <si>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</si>
  <si>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</si>
  <si>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</si>
  <si>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</si>
  <si>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</si>
  <si>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</si>
  <si>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</si>
  <si>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</si>
  <si>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</si>
  <si>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</si>
  <si>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</si>
  <si>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</si>
  <si>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</si>
  <si>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</si>
  <si>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</si>
  <si>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</si>
  <si>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</si>
  <si>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</si>
  <si>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</si>
  <si>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</si>
  <si>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</si>
  <si>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</si>
  <si>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</si>
  <si>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</si>
  <si>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</si>
  <si>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</si>
  <si>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</si>
  <si>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</si>
  <si>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</si>
  <si>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</si>
  <si>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</si>
  <si>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</si>
  <si>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</si>
  <si>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</si>
  <si>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</si>
  <si>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</si>
  <si>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</si>
  <si>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</si>
  <si>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</si>
  <si>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</si>
  <si>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</si>
  <si>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</si>
  <si>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</si>
  <si>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</si>
  <si>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</si>
  <si>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</si>
  <si>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</si>
  <si>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</si>
  <si>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</si>
  <si>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</si>
  <si>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</si>
  <si>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</si>
  <si>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</si>
  <si>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</si>
  <si>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</si>
  <si>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</si>
  <si>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</si>
  <si>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</si>
  <si>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</si>
  <si>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</si>
  <si>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</si>
  <si>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</si>
  <si>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</si>
  <si>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</si>
  <si>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</si>
  <si>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</si>
  <si>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</si>
  <si>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</si>
  <si>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</si>
  <si>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</si>
  <si>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</si>
  <si>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</si>
  <si>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</si>
  <si>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</si>
  <si>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</si>
  <si>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</si>
  <si>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</si>
  <si>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</si>
  <si>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</si>
  <si>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</si>
  <si>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</si>
  <si>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</si>
  <si>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</si>
  <si>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</si>
  <si>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</si>
  <si>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</si>
  <si>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</si>
  <si>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</si>
  <si>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</si>
  <si>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</si>
  <si>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</si>
  <si>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</si>
  <si>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</si>
  <si>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</si>
  <si>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</si>
  <si>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</si>
  <si>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</si>
  <si>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</si>
  <si>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</si>
  <si>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</si>
  <si>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</si>
  <si>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</si>
  <si>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</si>
  <si>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</si>
  <si>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</si>
  <si>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</si>
  <si>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</si>
  <si>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</si>
  <si>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</si>
  <si>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</si>
  <si>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</si>
  <si>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</si>
  <si>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</si>
  <si>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</si>
  <si>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</si>
  <si>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</si>
  <si>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</si>
  <si>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</si>
  <si>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</si>
  <si>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</si>
  <si>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</si>
  <si>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</si>
  <si>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</si>
  <si>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</si>
  <si>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</si>
  <si>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</si>
  <si>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</si>
  <si>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</si>
  <si>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</si>
  <si>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</si>
  <si>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</si>
  <si>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</si>
  <si>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</si>
  <si>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</si>
  <si>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</si>
  <si>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</si>
  <si>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</si>
  <si>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</si>
  <si>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</si>
  <si>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</si>
  <si>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</si>
  <si>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</si>
  <si>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</si>
  <si>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</si>
  <si>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</si>
  <si>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</si>
  <si>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</si>
  <si>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</si>
  <si>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</si>
  <si>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</si>
  <si>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</si>
  <si>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</si>
  <si>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</si>
  <si>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</si>
  <si>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</si>
  <si>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</si>
  <si>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</si>
  <si>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</si>
  <si>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</si>
  <si>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</si>
  <si>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</si>
  <si>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</si>
  <si>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</si>
  <si>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</si>
  <si>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</si>
  <si>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</si>
  <si>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</si>
  <si>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</si>
  <si>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</si>
  <si>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</si>
  <si>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</si>
  <si>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</si>
  <si>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</si>
  <si>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</si>
  <si>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</si>
  <si>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</si>
  <si>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</si>
  <si>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</si>
  <si>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</si>
  <si>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</si>
  <si>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</si>
  <si>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</si>
  <si>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</si>
  <si>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</si>
  <si>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</si>
  <si>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</si>
  <si>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</si>
  <si>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</si>
  <si>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</si>
  <si>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</si>
  <si>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</si>
  <si>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</si>
  <si>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</si>
  <si>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</si>
  <si>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</si>
  <si>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</si>
  <si>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</si>
  <si>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</si>
  <si>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</si>
  <si>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</si>
  <si>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</si>
  <si>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</si>
  <si>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</si>
  <si>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</si>
  <si>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</si>
  <si>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</si>
  <si>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</si>
  <si>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</si>
  <si>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</si>
  <si>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</si>
  <si>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</si>
  <si>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</si>
  <si>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</si>
  <si>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</si>
  <si>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</si>
  <si>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</si>
  <si>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</si>
  <si>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</si>
  <si>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</si>
  <si>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</si>
  <si>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</si>
  <si>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</si>
  <si>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</si>
  <si>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</si>
  <si>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</si>
  <si>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</si>
  <si>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</si>
  <si>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</si>
  <si>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</si>
  <si>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</si>
  <si>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</si>
  <si>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</si>
  <si>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</si>
  <si>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</si>
  <si>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</si>
  <si>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</si>
  <si>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</si>
  <si>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</si>
  <si>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</si>
  <si>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</si>
  <si>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</si>
  <si>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</si>
  <si>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</si>
  <si>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</si>
  <si>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</si>
  <si>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</si>
  <si>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</si>
  <si>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</si>
  <si>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</si>
  <si>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</si>
  <si>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</si>
  <si>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</si>
  <si>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</si>
  <si>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</si>
  <si>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</si>
  <si>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</si>
  <si>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</si>
  <si>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</si>
  <si>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</si>
  <si>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</si>
  <si>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</si>
  <si>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</si>
  <si>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</si>
  <si>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</si>
  <si>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</si>
  <si>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</si>
  <si>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</si>
  <si>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</si>
  <si>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</si>
  <si>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</si>
  <si>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</si>
  <si>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</si>
  <si>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</si>
  <si>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</si>
  <si>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</si>
  <si>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</si>
  <si>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</si>
  <si>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</si>
  <si>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</si>
  <si>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</si>
  <si>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</si>
  <si>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</si>
  <si>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</si>
  <si>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</si>
  <si>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</si>
  <si>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</si>
  <si>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</si>
  <si>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</si>
  <si>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</si>
  <si>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</si>
  <si>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</si>
  <si>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</si>
  <si>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</si>
  <si>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</si>
  <si>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</si>
  <si>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</si>
  <si>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</si>
  <si>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</si>
  <si>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</si>
  <si>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</si>
  <si>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</si>
  <si>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</si>
  <si>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</si>
  <si>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</si>
  <si>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</si>
  <si>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</si>
  <si>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</si>
  <si>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</si>
  <si>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</si>
  <si>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</si>
  <si>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</si>
  <si>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</si>
  <si>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</si>
  <si>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</si>
  <si>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</si>
  <si>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</si>
  <si>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</si>
  <si>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</si>
  <si>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</si>
  <si>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</si>
  <si>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</si>
  <si>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</si>
  <si>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</si>
  <si>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</si>
  <si>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</si>
  <si>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</si>
  <si>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</si>
  <si>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</si>
  <si>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</si>
  <si>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</si>
  <si>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</si>
  <si>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</si>
  <si>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</si>
  <si>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</si>
  <si>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</si>
  <si>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</si>
  <si>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</si>
  <si>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</si>
  <si>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</si>
  <si>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</si>
  <si>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</si>
  <si>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</si>
  <si>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</si>
  <si>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</si>
  <si>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</si>
  <si>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</si>
  <si>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</si>
  <si>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</si>
  <si>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</si>
  <si>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</si>
  <si>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</si>
  <si>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</si>
  <si>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</si>
  <si>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</si>
  <si>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</si>
  <si>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</si>
  <si>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</si>
  <si>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</si>
  <si>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</si>
  <si>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</si>
  <si>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</si>
  <si>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</si>
  <si>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</si>
  <si>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</si>
  <si>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</si>
  <si>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</si>
  <si>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</si>
  <si>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</si>
  <si>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</si>
  <si>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</si>
  <si>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</si>
  <si>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</si>
  <si>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</si>
  <si>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</si>
  <si>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</si>
  <si>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</si>
  <si>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</si>
  <si>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</si>
  <si>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</si>
  <si>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</si>
  <si>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</si>
  <si>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</si>
  <si>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</si>
  <si>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</si>
  <si>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</si>
  <si>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</si>
  <si>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</si>
  <si>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</si>
  <si>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</si>
  <si>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</si>
  <si>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</si>
  <si>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</si>
  <si>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</si>
  <si>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</si>
  <si>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</si>
  <si>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</si>
  <si>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</si>
  <si>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</si>
  <si>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</si>
  <si>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</si>
  <si>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</si>
  <si>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</si>
  <si>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</si>
  <si>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</si>
  <si>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</si>
  <si>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</si>
  <si>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</si>
  <si>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</si>
  <si>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</si>
  <si>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</si>
  <si>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</si>
  <si>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</si>
  <si>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</si>
  <si>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</si>
  <si>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</si>
  <si>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</si>
  <si>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</si>
  <si>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</si>
  <si>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</si>
  <si>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</si>
  <si>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</si>
  <si>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</si>
  <si>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</si>
  <si>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</si>
  <si>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</si>
  <si>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</si>
  <si>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</si>
  <si>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</si>
  <si>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</si>
  <si>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</si>
  <si>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</si>
  <si>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</si>
  <si>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</si>
  <si>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</si>
  <si>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</si>
  <si>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</si>
  <si>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</si>
  <si>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</si>
  <si>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</si>
  <si>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</si>
  <si>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</si>
  <si>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</si>
  <si>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</si>
  <si>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</si>
  <si>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</si>
  <si>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</si>
  <si>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</si>
  <si>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</si>
  <si>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</si>
  <si>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</si>
  <si>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</si>
  <si>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</si>
  <si>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</si>
  <si>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</si>
  <si>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</si>
  <si>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</si>
  <si>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</si>
  <si>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</si>
  <si>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</si>
  <si>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</si>
  <si>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</si>
  <si>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</si>
  <si>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</si>
  <si>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</si>
  <si>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</si>
  <si>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</si>
  <si>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</si>
  <si>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</si>
  <si>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</si>
  <si>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</si>
  <si>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</si>
  <si>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</si>
  <si>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</si>
  <si>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</si>
  <si>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</si>
  <si>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</si>
  <si>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</si>
  <si>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</si>
  <si>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</si>
  <si>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</si>
  <si>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</si>
  <si>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</si>
  <si>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</si>
  <si>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</si>
  <si>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</si>
  <si>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</si>
  <si>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</si>
  <si>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</si>
  <si>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</si>
  <si>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</si>
  <si>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</si>
  <si>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</si>
  <si>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</si>
  <si>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</si>
  <si>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</si>
  <si>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</si>
  <si>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</si>
  <si>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</si>
  <si>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</si>
  <si>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</si>
  <si>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</si>
  <si>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</si>
  <si>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</si>
  <si>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</si>
  <si>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</si>
  <si>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</si>
  <si>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</si>
  <si>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</si>
  <si>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</si>
  <si>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</si>
  <si>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</si>
  <si>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</si>
  <si>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</si>
  <si>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</si>
  <si>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</si>
  <si>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</si>
  <si>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</si>
  <si>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</si>
  <si>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</si>
  <si>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</si>
  <si>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</si>
  <si>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</si>
  <si>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</si>
  <si>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</si>
  <si>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</si>
  <si>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</si>
  <si>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</si>
  <si>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</si>
  <si>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</si>
  <si>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</si>
  <si>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</si>
  <si>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</si>
  <si>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</si>
  <si>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</si>
  <si>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</si>
  <si>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</si>
  <si>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</si>
  <si>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</si>
  <si>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</si>
  <si>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</si>
  <si>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</si>
  <si>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</si>
  <si>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</si>
  <si>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</si>
  <si>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</si>
  <si>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</si>
  <si>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</si>
  <si>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</si>
  <si>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</si>
  <si>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</si>
  <si>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</si>
  <si>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</si>
  <si>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</si>
  <si>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</si>
  <si>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</si>
  <si>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</si>
  <si>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</si>
  <si>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</si>
  <si>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</si>
  <si>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</si>
  <si>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</si>
  <si>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</si>
  <si>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</si>
  <si>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</si>
  <si>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</si>
  <si>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</si>
  <si>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</si>
  <si>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</si>
  <si>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</si>
  <si>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</si>
  <si>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</si>
  <si>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</si>
  <si>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</si>
  <si>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</si>
  <si>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</si>
  <si>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</si>
  <si>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</si>
  <si>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</si>
  <si>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</si>
  <si>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</si>
  <si>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</si>
  <si>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</si>
  <si>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</si>
  <si>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</si>
  <si>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</si>
  <si>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</si>
  <si>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</si>
  <si>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</si>
  <si>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</si>
  <si>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</si>
  <si>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</si>
  <si>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</si>
  <si>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</si>
  <si>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</si>
  <si>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</si>
  <si>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</si>
  <si>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</si>
  <si>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</si>
  <si>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</si>
  <si>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</si>
  <si>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</si>
  <si>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</si>
  <si>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</si>
  <si>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</si>
  <si>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</si>
  <si>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</si>
  <si>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</si>
  <si>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</si>
  <si>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</si>
  <si>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</si>
  <si>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</si>
  <si>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</si>
  <si>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</si>
  <si>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</si>
  <si>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</si>
  <si>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</si>
  <si>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</si>
  <si>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</si>
  <si>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</si>
  <si>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</si>
  <si>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</si>
  <si>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</si>
  <si>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</si>
  <si>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</si>
  <si>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</si>
  <si>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</si>
  <si>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</si>
  <si>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</si>
  <si>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</si>
  <si>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</si>
  <si>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</si>
  <si>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</si>
  <si>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</si>
  <si>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</si>
  <si>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</si>
  <si>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</si>
  <si>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</si>
  <si>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</si>
  <si>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</si>
  <si>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</si>
  <si>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</si>
  <si>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</si>
  <si>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</si>
  <si>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</si>
  <si>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</si>
  <si>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</si>
  <si>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</si>
  <si>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</si>
  <si>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</si>
  <si>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</si>
  <si>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</si>
  <si>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</si>
  <si>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</si>
  <si>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</si>
  <si>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</si>
  <si>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</si>
  <si>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</si>
  <si>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</si>
  <si>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</si>
  <si>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</si>
  <si>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</si>
  <si>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</si>
  <si>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</si>
  <si>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</si>
  <si>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</si>
  <si>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</si>
  <si>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</si>
  <si>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</si>
  <si>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</si>
  <si>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</si>
  <si>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</si>
  <si>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</si>
  <si>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</si>
  <si>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</si>
  <si>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</si>
  <si>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</si>
  <si>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</si>
  <si>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</si>
  <si>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</si>
  <si>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</si>
  <si>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</si>
  <si>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</si>
  <si>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</si>
  <si>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</si>
  <si>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</si>
  <si>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</si>
  <si>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</si>
  <si>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</si>
  <si>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</si>
  <si>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</si>
  <si>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</si>
  <si>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</si>
  <si>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</si>
  <si>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</si>
  <si>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</si>
  <si>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</si>
  <si>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</si>
  <si>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</si>
  <si>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</si>
  <si>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</si>
  <si>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</si>
  <si>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</si>
  <si>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</si>
  <si>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</si>
  <si>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</si>
  <si>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</si>
  <si>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</si>
  <si>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</si>
  <si>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</si>
  <si>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</si>
  <si>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</si>
  <si>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</si>
  <si>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</si>
  <si>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</si>
  <si>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</si>
  <si>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</si>
  <si>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</si>
  <si>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</si>
  <si>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</si>
  <si>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</si>
  <si>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</si>
  <si>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</si>
  <si>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</si>
  <si>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</si>
  <si>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</si>
  <si>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</si>
  <si>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</si>
  <si>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</si>
  <si>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</si>
  <si>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</si>
  <si>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</si>
  <si>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</si>
  <si>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</si>
  <si>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</si>
  <si>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</si>
  <si>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</si>
  <si>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</si>
  <si>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</si>
  <si>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</si>
  <si>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</si>
  <si>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</si>
  <si>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</si>
  <si>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</si>
  <si>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</si>
  <si>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</si>
  <si>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</si>
  <si>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</si>
  <si>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</si>
  <si>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</si>
  <si>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</si>
  <si>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</si>
  <si>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</si>
  <si>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</si>
  <si>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</si>
  <si>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</si>
  <si>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</si>
  <si>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</si>
  <si>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</si>
  <si>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</si>
  <si>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</si>
  <si>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</si>
  <si>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</si>
  <si>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</si>
  <si>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</si>
  <si>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</si>
  <si>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</si>
  <si>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</si>
  <si>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</si>
  <si>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</si>
  <si>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</si>
  <si>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</si>
  <si>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</si>
  <si>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</si>
  <si>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</si>
  <si>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</si>
  <si>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</si>
  <si>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</si>
  <si>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</si>
  <si>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</si>
  <si>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</si>
  <si>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</si>
  <si>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</si>
  <si>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</si>
  <si>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</si>
  <si>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</si>
  <si>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</si>
  <si>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</si>
  <si>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</si>
  <si>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</si>
  <si>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</si>
  <si>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</si>
  <si>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</si>
  <si>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</si>
  <si>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</si>
  <si>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</si>
  <si>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</si>
  <si>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</si>
  <si>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</si>
  <si>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</si>
  <si>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</si>
  <si>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</si>
  <si>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</si>
  <si>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</si>
  <si>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</si>
  <si>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</si>
  <si>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</si>
  <si>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</si>
  <si>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</si>
  <si>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</si>
  <si>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</si>
  <si>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</si>
  <si>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</si>
  <si>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</si>
  <si>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</si>
  <si>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</si>
  <si>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</si>
  <si>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</si>
  <si>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</si>
  <si>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</si>
  <si>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</si>
  <si>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</si>
  <si>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</si>
  <si>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</si>
  <si>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</si>
  <si>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</si>
  <si>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</si>
  <si>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</si>
  <si>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</si>
  <si>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</si>
  <si>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</si>
  <si>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</si>
  <si>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</si>
  <si>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</si>
  <si>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</si>
  <si>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</si>
  <si>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</si>
  <si>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</si>
  <si>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</si>
  <si>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</si>
  <si>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</si>
  <si>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</si>
  <si>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</si>
  <si>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</si>
  <si>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</si>
  <si>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</si>
  <si>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</si>
  <si>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</si>
  <si>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</si>
  <si>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</si>
  <si>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</si>
  <si>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</si>
  <si>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</si>
  <si>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</si>
  <si>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</si>
  <si>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</si>
  <si>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</si>
  <si>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</si>
  <si>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</si>
  <si>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</si>
  <si>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</si>
  <si>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</si>
  <si>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</si>
  <si>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</si>
  <si>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</si>
  <si>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</si>
  <si>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</si>
  <si>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</si>
  <si>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</si>
  <si>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</si>
  <si>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</si>
  <si>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</si>
  <si>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</si>
  <si>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</si>
  <si>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</si>
  <si>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</si>
  <si>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</si>
  <si>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</si>
  <si>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</si>
  <si>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</si>
  <si>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</si>
  <si>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</si>
  <si>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</si>
  <si>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</si>
  <si>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</si>
  <si>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</si>
  <si>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</si>
  <si>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</si>
  <si>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</si>
  <si>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</si>
  <si>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</si>
  <si>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</si>
  <si>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</si>
  <si>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</si>
  <si>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</si>
  <si>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</si>
  <si>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</si>
  <si>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</si>
  <si>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</si>
  <si>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</si>
  <si>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</si>
  <si>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</si>
  <si>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</si>
  <si>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</si>
  <si>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</si>
  <si>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</si>
  <si>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</si>
  <si>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</si>
  <si>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</si>
  <si>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</si>
  <si>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</si>
  <si>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</si>
  <si>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</si>
  <si>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</si>
  <si>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</si>
  <si>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</si>
  <si>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</si>
  <si>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</si>
  <si>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</si>
  <si>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</si>
  <si>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</si>
  <si>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</si>
  <si>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</si>
  <si>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</si>
  <si>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</si>
  <si>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</si>
  <si>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</si>
  <si>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</si>
  <si>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</si>
  <si>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</si>
  <si>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</si>
  <si>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</si>
  <si>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</si>
  <si>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</si>
  <si>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</si>
  <si>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</si>
  <si>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</si>
  <si>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</si>
  <si>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</si>
  <si>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</si>
  <si>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</si>
  <si>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</si>
  <si>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</si>
  <si>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</si>
  <si>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</si>
  <si>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</si>
  <si>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</si>
  <si>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</si>
  <si>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</si>
  <si>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</si>
  <si>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</si>
  <si>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</si>
  <si>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</si>
  <si>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</si>
  <si>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</si>
  <si>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</si>
  <si>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</si>
  <si>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</si>
  <si>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</si>
  <si>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</si>
  <si>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</si>
  <si>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</si>
  <si>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</si>
  <si>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</si>
  <si>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</si>
  <si>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</si>
  <si>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</si>
  <si>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</si>
  <si>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</si>
  <si>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</si>
  <si>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</si>
  <si>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</si>
  <si>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</si>
  <si>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</si>
  <si>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</si>
  <si>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</si>
  <si>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</si>
  <si>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</si>
  <si>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</si>
  <si>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</si>
  <si>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</si>
  <si>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</si>
  <si>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</si>
  <si>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</si>
  <si>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</si>
  <si>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</si>
  <si>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</si>
  <si>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</si>
  <si>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</si>
  <si>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</si>
  <si>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</si>
  <si>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</si>
  <si>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</si>
  <si>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</si>
  <si>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</si>
  <si>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</si>
  <si>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</si>
  <si>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</si>
  <si>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</si>
  <si>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</si>
  <si>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</si>
  <si>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</si>
  <si>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</si>
  <si>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</si>
  <si>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</si>
  <si>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</si>
  <si>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</si>
  <si>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</si>
  <si>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</si>
  <si>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</si>
  <si>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</si>
  <si>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</si>
  <si>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</si>
  <si>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</si>
  <si>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</si>
  <si>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</si>
  <si>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</si>
  <si>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</si>
  <si>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</si>
  <si>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</si>
  <si>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</si>
  <si>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</si>
  <si>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</si>
  <si>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</si>
  <si>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</si>
  <si>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</si>
  <si>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</si>
  <si>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</si>
  <si>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</si>
  <si>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</si>
  <si>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</si>
  <si>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</si>
  <si>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</si>
  <si>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</si>
  <si>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</si>
  <si>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</si>
  <si>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</si>
  <si>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</si>
  <si>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</si>
  <si>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</si>
  <si>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</si>
  <si>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</si>
  <si>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</si>
  <si>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</si>
  <si>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</si>
  <si>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</si>
  <si>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</si>
  <si>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</si>
  <si>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</si>
  <si>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</si>
  <si>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</si>
  <si>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</si>
  <si>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</si>
  <si>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</si>
  <si>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</si>
  <si>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</si>
  <si>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</si>
  <si>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</si>
  <si>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</si>
  <si>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</si>
  <si>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</si>
  <si>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</si>
  <si>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</si>
  <si>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</si>
  <si>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</si>
  <si>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</si>
  <si>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</si>
  <si>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</si>
  <si>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</si>
  <si>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</si>
  <si>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</si>
  <si>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</si>
  <si>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</si>
  <si>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</si>
  <si>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</si>
  <si>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</si>
  <si>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</si>
  <si>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</si>
  <si>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</si>
  <si>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</si>
  <si>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</si>
  <si>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</si>
  <si>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</si>
  <si>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</si>
  <si>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</si>
  <si>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</si>
  <si>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</si>
  <si>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</si>
  <si>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</si>
  <si>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</si>
  <si>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</si>
  <si>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</si>
  <si>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</si>
  <si>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</si>
  <si>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</si>
  <si>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</si>
  <si>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</si>
  <si>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</si>
  <si>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</si>
  <si>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</si>
  <si>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</si>
  <si>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</si>
  <si>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</si>
  <si>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</si>
  <si>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</si>
  <si>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</si>
  <si>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</si>
  <si>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</si>
  <si>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</si>
  <si>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</si>
  <si>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</si>
  <si>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</si>
  <si>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</si>
  <si>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</si>
  <si>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</si>
  <si>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</si>
  <si>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</si>
  <si>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</si>
  <si>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</si>
  <si>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</si>
  <si>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</si>
  <si>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</si>
  <si>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</si>
  <si>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</si>
  <si>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</si>
  <si>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</si>
  <si>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</si>
  <si>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</si>
  <si>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</si>
  <si>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</si>
  <si>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</si>
  <si>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</si>
  <si>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</si>
  <si>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</si>
  <si>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</si>
  <si>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</si>
  <si>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</si>
  <si>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</si>
  <si>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</si>
  <si>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</si>
  <si>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</si>
  <si>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</si>
  <si>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</si>
  <si>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</si>
  <si>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</si>
  <si>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</si>
  <si>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</si>
  <si>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</si>
  <si>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</si>
  <si>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</si>
  <si>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</si>
  <si>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</si>
  <si>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</si>
  <si>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</si>
  <si>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</si>
  <si>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</si>
  <si>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</si>
  <si>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</si>
  <si>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</si>
  <si>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</si>
  <si>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</si>
  <si>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</si>
  <si>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</si>
  <si>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</si>
  <si>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</si>
  <si>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</si>
  <si>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</si>
  <si>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</si>
  <si>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</si>
  <si>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</si>
  <si>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</si>
  <si>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</si>
  <si>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</si>
  <si>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</si>
  <si>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</si>
  <si>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</si>
  <si>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</si>
  <si>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</si>
  <si>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</si>
  <si>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</si>
  <si>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</si>
  <si>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</si>
  <si>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</si>
  <si>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</si>
  <si>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</si>
  <si>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</si>
  <si>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</si>
  <si>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</si>
  <si>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</si>
  <si>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</si>
  <si>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</si>
  <si>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</si>
  <si>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</si>
  <si>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</si>
  <si>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</si>
  <si>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</si>
  <si>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</si>
  <si>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</si>
  <si>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</si>
  <si>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</si>
  <si>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</si>
  <si>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</si>
  <si>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</si>
  <si>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</si>
  <si>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</si>
  <si>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</si>
  <si>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</si>
  <si>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</si>
  <si>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</si>
  <si>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</si>
  <si>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</si>
  <si>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</si>
  <si>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</si>
  <si>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</si>
  <si>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</si>
  <si>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</si>
  <si>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</si>
  <si>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</si>
  <si>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</si>
  <si>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</si>
  <si>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</si>
  <si>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</si>
  <si>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</si>
  <si>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</si>
  <si>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</si>
  <si>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</si>
  <si>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</si>
  <si>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</si>
  <si>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</si>
  <si>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</si>
  <si>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</si>
  <si>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</si>
  <si>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</si>
  <si>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</si>
  <si>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</si>
  <si>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</si>
  <si>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</si>
  <si>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</si>
  <si>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</si>
  <si>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</si>
  <si>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</si>
  <si>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</si>
  <si>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</si>
  <si>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</si>
  <si>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</si>
  <si>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</si>
  <si>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</si>
  <si>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</si>
  <si>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</si>
  <si>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</si>
  <si>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</si>
  <si>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</si>
  <si>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</si>
  <si>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</si>
  <si>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</si>
  <si>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</si>
  <si>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</si>
  <si>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</si>
  <si>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</si>
  <si>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</si>
  <si>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</si>
  <si>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</si>
  <si>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</si>
  <si>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</si>
  <si>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</si>
  <si>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</si>
  <si>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</si>
  <si>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</si>
  <si>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</si>
  <si>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</si>
  <si>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</si>
  <si>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</si>
  <si>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</si>
  <si>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</si>
  <si>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</si>
  <si>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</si>
  <si>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</si>
  <si>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</si>
  <si>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</si>
  <si>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</si>
  <si>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</si>
  <si>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</si>
  <si>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</si>
  <si>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</si>
  <si>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</si>
  <si>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</si>
  <si>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</si>
  <si>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</si>
  <si>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</si>
  <si>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</si>
  <si>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</si>
  <si>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</si>
  <si>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</si>
  <si>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</si>
  <si>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</si>
  <si>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</si>
  <si>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</si>
  <si>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</si>
  <si>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</si>
  <si>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</si>
  <si>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</si>
  <si>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</si>
  <si>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</si>
  <si>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</si>
  <si>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</si>
  <si>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</si>
  <si>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</si>
  <si>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</si>
  <si>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</si>
  <si>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</si>
  <si>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</si>
  <si>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</si>
  <si>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</si>
  <si>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</si>
  <si>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</si>
  <si>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</si>
  <si>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</si>
  <si>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</si>
  <si>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</si>
  <si>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</si>
  <si>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</si>
  <si>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</si>
  <si>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</si>
  <si>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</si>
  <si>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</si>
  <si>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</si>
  <si>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</si>
  <si>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</si>
  <si>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</si>
  <si>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</si>
  <si>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</si>
  <si>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</si>
  <si>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</si>
  <si>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</si>
  <si>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</si>
  <si>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</si>
  <si>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</si>
  <si>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</si>
  <si>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</si>
  <si>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</si>
  <si>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</si>
  <si>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</si>
  <si>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</si>
  <si>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</si>
  <si>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</si>
  <si>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</si>
  <si>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</si>
  <si>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</si>
  <si>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</si>
  <si>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</si>
  <si>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</si>
  <si>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</si>
  <si>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</si>
  <si>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</si>
  <si>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</si>
  <si>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</si>
  <si>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</si>
  <si>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</si>
  <si>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</si>
  <si>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</si>
  <si>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</si>
  <si>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</si>
  <si>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</si>
  <si>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</si>
  <si>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</si>
  <si>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</si>
  <si>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</si>
  <si>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</si>
  <si>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</si>
  <si>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</si>
  <si>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</si>
  <si>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</si>
  <si>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</si>
  <si>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</si>
  <si>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</si>
  <si>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</si>
  <si>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</si>
  <si>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</si>
  <si>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</si>
  <si>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</si>
  <si>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</si>
  <si>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</si>
  <si>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</si>
  <si>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</si>
  <si>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</si>
  <si>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</si>
  <si>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</si>
  <si>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</si>
  <si>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</si>
  <si>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</si>
  <si>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</si>
  <si>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</si>
  <si>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</si>
  <si>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</si>
  <si>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</si>
  <si>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</si>
  <si>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</si>
  <si>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</si>
  <si>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</si>
  <si>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</si>
  <si>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</si>
  <si>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</si>
  <si>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</si>
  <si>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</si>
  <si>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</si>
  <si>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</si>
  <si>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</si>
  <si>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</si>
  <si>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</si>
  <si>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</si>
  <si>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</si>
  <si>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</si>
  <si>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</si>
  <si>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</si>
  <si>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</si>
  <si>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</si>
  <si>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</si>
  <si>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</si>
  <si>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</si>
  <si>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</si>
  <si>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</si>
  <si>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</si>
  <si>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</si>
  <si>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</si>
  <si>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</si>
  <si>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</si>
  <si>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</si>
  <si>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</si>
  <si>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</si>
  <si>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</si>
  <si>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</si>
  <si>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</si>
  <si>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</si>
  <si>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</si>
  <si>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</si>
  <si>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</si>
  <si>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</si>
  <si>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</si>
  <si>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</si>
  <si>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</si>
  <si>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</si>
  <si>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</si>
  <si>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</si>
  <si>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</si>
  <si>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</si>
  <si>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</si>
  <si>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</si>
  <si>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</si>
  <si>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</si>
  <si>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</si>
  <si>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</si>
  <si>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</si>
  <si>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</si>
  <si>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</si>
  <si>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</si>
  <si>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</si>
  <si>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</si>
  <si>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</si>
  <si>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</si>
  <si>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</si>
  <si>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</si>
  <si>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</si>
  <si>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</si>
  <si>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</si>
  <si>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</si>
  <si>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</si>
  <si>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</si>
  <si>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</si>
  <si>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</si>
  <si>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</si>
  <si>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</si>
  <si>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</si>
  <si>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</si>
  <si>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</si>
  <si>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</si>
  <si>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</si>
  <si>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</si>
  <si>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</si>
  <si>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</si>
  <si>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</si>
  <si>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</si>
  <si>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</si>
  <si>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</si>
  <si>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</si>
  <si>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</si>
  <si>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</si>
  <si>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</si>
  <si>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</si>
  <si>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</si>
  <si>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</si>
  <si>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</si>
  <si>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</si>
  <si>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</si>
  <si>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</si>
  <si>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</si>
  <si>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</si>
  <si>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</si>
  <si>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</si>
  <si>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</si>
  <si>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</si>
  <si>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</si>
  <si>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</si>
  <si>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</si>
  <si>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</si>
  <si>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</si>
  <si>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</si>
  <si>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</si>
  <si>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</si>
  <si>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</si>
  <si>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</si>
  <si>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</si>
  <si>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</si>
  <si>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</si>
  <si>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</si>
  <si>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</si>
  <si>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</si>
  <si>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</si>
  <si>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</si>
  <si>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</si>
  <si>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</si>
  <si>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</si>
  <si>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</si>
  <si>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</si>
  <si>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</si>
  <si>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</si>
  <si>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</si>
  <si>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</si>
  <si>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</si>
  <si>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</si>
  <si>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</si>
  <si>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</si>
  <si>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</si>
  <si>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</si>
  <si>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</si>
  <si>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</si>
  <si>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</si>
  <si>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</si>
  <si>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</si>
  <si>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</si>
  <si>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</si>
  <si>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</si>
  <si>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</si>
  <si>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</si>
  <si>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</si>
  <si>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</si>
  <si>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</si>
  <si>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</si>
  <si>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</si>
  <si>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</si>
  <si>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</si>
  <si>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</si>
  <si>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</si>
  <si>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</si>
  <si>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</si>
  <si>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</si>
  <si>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</si>
  <si>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</si>
  <si>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</si>
  <si>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</si>
  <si>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</si>
  <si>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</si>
  <si>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</si>
  <si>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</si>
  <si>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</si>
  <si>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</si>
  <si>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</si>
  <si>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</si>
  <si>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</si>
  <si>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</si>
  <si>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</si>
  <si>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</si>
  <si>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</si>
  <si>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</si>
  <si>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</si>
  <si>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</si>
  <si>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</si>
  <si>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</si>
  <si>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</si>
  <si>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</si>
  <si>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</si>
  <si>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</si>
  <si>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</si>
  <si>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</si>
  <si>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</si>
  <si>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</si>
  <si>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</si>
  <si>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</si>
  <si>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</si>
  <si>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</si>
  <si>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</si>
  <si>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</si>
  <si>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</si>
  <si>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</si>
  <si>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</si>
  <si>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</si>
  <si>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</si>
  <si>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</si>
  <si>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</si>
  <si>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</si>
  <si>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</si>
  <si>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</si>
  <si>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</si>
  <si>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</si>
  <si>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</si>
  <si>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</si>
  <si>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</si>
  <si>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</si>
  <si>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</si>
  <si>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</si>
  <si>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</si>
  <si>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</si>
  <si>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</si>
  <si>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</si>
  <si>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</si>
  <si>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</si>
  <si>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</si>
  <si>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</si>
  <si>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</si>
  <si>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</si>
  <si>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</si>
  <si>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</si>
  <si>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</si>
  <si>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</si>
  <si>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</si>
  <si>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</si>
  <si>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</si>
  <si>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</si>
  <si>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</si>
  <si>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</si>
  <si>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</si>
  <si>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</si>
  <si>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</si>
  <si>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</si>
  <si>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</si>
  <si>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</si>
  <si>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</si>
  <si>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</si>
  <si>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</si>
  <si>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</si>
  <si>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</si>
  <si>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</si>
  <si>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</si>
  <si>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</si>
  <si>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</si>
  <si>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</si>
  <si>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</si>
  <si>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</si>
  <si>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</si>
  <si>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</si>
  <si>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</si>
  <si>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</si>
  <si>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</si>
  <si>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</si>
  <si>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</si>
  <si>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</si>
  <si>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</si>
  <si>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</si>
  <si>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</si>
  <si>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</si>
  <si>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</si>
  <si>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</si>
  <si>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</si>
  <si>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</si>
  <si>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</si>
  <si>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</si>
  <si>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</si>
  <si>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</si>
  <si>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</si>
  <si>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</si>
  <si>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</si>
  <si>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</si>
  <si>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</si>
  <si>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</si>
  <si>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</si>
  <si>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</si>
  <si>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</si>
  <si>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</si>
  <si>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</si>
  <si>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</si>
  <si>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</si>
  <si>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</si>
  <si>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</si>
  <si>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</si>
  <si>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</si>
  <si>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</si>
  <si>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</si>
  <si>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</si>
  <si>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</si>
  <si>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</si>
  <si>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</si>
  <si>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</si>
  <si>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</si>
  <si>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</si>
  <si>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</si>
  <si>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</si>
  <si>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</si>
  <si>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</si>
  <si>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</si>
  <si>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</si>
  <si>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</si>
  <si>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</si>
  <si>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</si>
  <si>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</si>
  <si>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</si>
  <si>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</si>
  <si>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</si>
  <si>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</si>
  <si>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</si>
  <si>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</si>
  <si>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</si>
  <si>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</si>
  <si>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</si>
  <si>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</si>
  <si>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</si>
  <si>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</si>
  <si>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</si>
  <si>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</si>
  <si>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</si>
  <si>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</si>
  <si>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</si>
  <si>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</si>
  <si>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</si>
  <si>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</si>
  <si>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</si>
  <si>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</si>
  <si>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</si>
  <si>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</si>
  <si>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</si>
  <si>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</si>
  <si>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</si>
  <si>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</si>
  <si>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</si>
  <si>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</si>
  <si>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</si>
  <si>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</si>
  <si>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</si>
  <si>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</si>
  <si>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</si>
  <si>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</si>
  <si>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</si>
  <si>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</si>
  <si>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</si>
  <si>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</si>
  <si>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</si>
  <si>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</si>
  <si>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</si>
  <si>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</si>
  <si>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</si>
  <si>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</si>
  <si>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</si>
  <si>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</si>
  <si>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</si>
  <si>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</si>
  <si>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</si>
  <si>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</si>
  <si>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</si>
  <si>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</si>
  <si>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</si>
  <si>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</si>
  <si>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</si>
  <si>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</si>
  <si>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</si>
  <si>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</si>
  <si>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</si>
  <si>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</si>
  <si>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</si>
  <si>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</si>
  <si>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</si>
  <si>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</si>
  <si>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</si>
  <si>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</si>
  <si>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</si>
  <si>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</si>
  <si>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</si>
  <si>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</si>
  <si>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</si>
  <si>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</si>
  <si>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</si>
  <si>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</si>
  <si>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</si>
  <si>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</si>
  <si>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</si>
  <si>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</si>
  <si>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</si>
  <si>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</si>
  <si>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</si>
  <si>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</si>
  <si>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</si>
  <si>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</si>
  <si>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</si>
  <si>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</si>
  <si>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</si>
  <si>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</si>
  <si>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</si>
  <si>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</si>
  <si>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</si>
  <si>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</si>
  <si>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</si>
  <si>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</si>
  <si>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</si>
  <si>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</si>
  <si>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</si>
  <si>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</si>
  <si>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</si>
  <si>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</si>
  <si>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</si>
  <si>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</si>
  <si>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</si>
  <si>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</si>
  <si>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</si>
  <si>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</si>
  <si>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</si>
  <si>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</si>
  <si>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</si>
  <si>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</si>
  <si>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</si>
  <si>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</si>
  <si>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</si>
  <si>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</si>
  <si>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</si>
  <si>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</si>
  <si>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</si>
  <si>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</si>
  <si>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</si>
  <si>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</si>
  <si>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</si>
  <si>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</si>
  <si>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</si>
  <si>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</si>
  <si>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</si>
  <si>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</si>
  <si>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</si>
  <si>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</si>
  <si>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</si>
  <si>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</si>
  <si>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</si>
  <si>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</si>
  <si>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</si>
  <si>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</si>
  <si>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</si>
  <si>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</si>
  <si>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</si>
  <si>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</si>
  <si>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</si>
  <si>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</si>
  <si>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</si>
  <si>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</si>
  <si>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</si>
  <si>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</si>
  <si>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</si>
  <si>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</si>
  <si>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</si>
  <si>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</si>
  <si>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</si>
  <si>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</si>
  <si>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</si>
  <si>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</si>
  <si>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</si>
  <si>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</si>
  <si>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</si>
  <si>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</si>
  <si>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</si>
  <si>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</si>
  <si>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</si>
  <si>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</si>
  <si>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</si>
  <si>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</si>
  <si>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</si>
  <si>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</si>
  <si>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</si>
  <si>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</si>
  <si>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</si>
  <si>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</si>
  <si>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</si>
  <si>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</si>
  <si>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</si>
  <si>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</si>
  <si>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</si>
  <si>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</si>
  <si>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</si>
  <si>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</si>
  <si>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</si>
  <si>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</si>
  <si>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</si>
  <si>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</si>
  <si>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</si>
  <si>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</si>
  <si>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</si>
  <si>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</si>
  <si>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</si>
  <si>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</si>
  <si>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</si>
  <si>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</si>
  <si>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</si>
  <si>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</si>
  <si>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</si>
  <si>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</si>
  <si>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</si>
  <si>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</si>
  <si>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</si>
  <si>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</si>
  <si>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</si>
  <si>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</si>
  <si>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</si>
  <si>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</si>
  <si>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</si>
  <si>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</si>
  <si>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</si>
  <si>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</si>
  <si>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</si>
  <si>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</si>
  <si>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</si>
  <si>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</si>
  <si>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</si>
  <si>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</si>
  <si>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</si>
  <si>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</si>
  <si>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</si>
  <si>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</si>
  <si>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</si>
  <si>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</si>
  <si>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</si>
  <si>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</si>
  <si>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</si>
  <si>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</si>
  <si>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</si>
  <si>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</si>
  <si>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</si>
  <si>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</si>
  <si>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</si>
  <si>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</si>
  <si>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</si>
  <si>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</si>
  <si>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</si>
  <si>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</si>
  <si>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</si>
  <si>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</si>
  <si>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</si>
  <si>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</si>
  <si>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</si>
  <si>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</si>
  <si>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</si>
  <si>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</si>
  <si>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</si>
  <si>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</si>
  <si>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</si>
  <si>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</si>
  <si>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</si>
  <si>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</si>
  <si>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</si>
  <si>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</si>
  <si>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</si>
  <si>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</si>
  <si>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</si>
  <si>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</si>
  <si>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</si>
  <si>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</si>
  <si>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</si>
  <si>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</si>
  <si>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</si>
  <si>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</si>
  <si>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</si>
  <si>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</si>
  <si>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</si>
  <si>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</si>
  <si>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</si>
  <si>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</si>
  <si>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</si>
  <si>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</si>
  <si>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</si>
  <si>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</si>
  <si>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</si>
  <si>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</si>
  <si>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</si>
  <si>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</si>
  <si>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</si>
  <si>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</si>
  <si>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</si>
  <si>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</si>
  <si>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</si>
  <si>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</si>
  <si>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</si>
  <si>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</si>
  <si>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</si>
  <si>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</si>
  <si>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</si>
  <si>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</si>
  <si>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</si>
  <si>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</si>
  <si>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</si>
  <si>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</si>
  <si>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</si>
  <si>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</si>
  <si>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</si>
  <si>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</si>
  <si>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</si>
  <si>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</si>
  <si>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</si>
  <si>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</si>
  <si>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</si>
  <si>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</si>
  <si>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</si>
  <si>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</si>
  <si>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</si>
  <si>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</si>
  <si>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</si>
  <si>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</si>
  <si>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</si>
  <si>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</si>
  <si>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</si>
  <si>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</si>
  <si>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</si>
  <si>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</si>
  <si>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</si>
  <si>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</si>
  <si>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</si>
  <si>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</si>
  <si>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</si>
  <si>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</si>
  <si>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</si>
  <si>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</si>
  <si>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</si>
  <si>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</si>
  <si>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</si>
  <si>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</si>
  <si>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</si>
  <si>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</si>
  <si>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</si>
  <si>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</si>
  <si>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</si>
  <si>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</si>
  <si>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</si>
  <si>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</si>
  <si>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</si>
  <si>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</si>
  <si>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</si>
  <si>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</si>
  <si>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</si>
  <si>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</si>
  <si>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</si>
  <si>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</si>
  <si>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</si>
  <si>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</si>
  <si>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</si>
  <si>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</si>
  <si>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</si>
  <si>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</si>
  <si>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</si>
  <si>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</si>
  <si>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</si>
  <si>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</si>
  <si>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</si>
  <si>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</si>
  <si>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</si>
  <si>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</si>
  <si>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</si>
  <si>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</si>
  <si>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</si>
  <si>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</si>
  <si>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</si>
  <si>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</si>
  <si>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</si>
  <si>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</si>
  <si>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</si>
  <si>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</si>
  <si>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</si>
  <si>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</si>
  <si>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</si>
  <si>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</si>
  <si>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</si>
  <si>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</si>
  <si>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</si>
  <si>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</si>
  <si>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</si>
  <si>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</si>
  <si>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</si>
  <si>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</si>
  <si>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</si>
  <si>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</si>
  <si>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</si>
  <si>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</si>
  <si>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</si>
  <si>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</si>
  <si>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</si>
  <si>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</si>
  <si>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</si>
  <si>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</si>
  <si>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</si>
  <si>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</si>
  <si>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</si>
  <si>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</si>
  <si>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</si>
  <si>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</si>
  <si>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</si>
  <si>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</si>
  <si>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</si>
  <si>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</si>
  <si>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</si>
  <si>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</si>
  <si>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</si>
  <si>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</si>
  <si>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</si>
  <si>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</si>
  <si>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</si>
  <si>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</si>
  <si>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</si>
  <si>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</si>
  <si>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</si>
  <si>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</si>
  <si>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</si>
  <si>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</si>
  <si>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</si>
  <si>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</si>
  <si>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</si>
  <si>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</si>
  <si>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</si>
  <si>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</si>
  <si>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</si>
  <si>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</si>
  <si>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</si>
  <si>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</si>
  <si>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</si>
  <si>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</si>
  <si>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</si>
  <si>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</si>
  <si>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</si>
  <si>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</si>
  <si>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</si>
  <si>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</si>
  <si>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</si>
  <si>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</si>
  <si>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</si>
  <si>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</si>
  <si>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</si>
  <si>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</si>
  <si>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</si>
  <si>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</si>
  <si>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</si>
  <si>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</si>
  <si>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</si>
  <si>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</si>
  <si>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</si>
  <si>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</si>
  <si>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</si>
  <si>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</si>
  <si>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</si>
  <si>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</si>
  <si>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</si>
  <si>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</si>
  <si>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</si>
  <si>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</si>
  <si>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</si>
  <si>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</si>
  <si>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</si>
  <si>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</si>
  <si>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</si>
  <si>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</si>
  <si>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</si>
  <si>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</si>
  <si>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</si>
  <si>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</si>
  <si>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</si>
  <si>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</si>
  <si>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</si>
  <si>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</si>
  <si>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</si>
  <si>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</si>
  <si>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</si>
  <si>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</si>
  <si>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</si>
  <si>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</si>
  <si>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</si>
  <si>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</si>
  <si>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</si>
  <si>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</si>
  <si>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</si>
  <si>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</si>
  <si>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</si>
  <si>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</si>
  <si>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</si>
  <si>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</si>
  <si>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</si>
  <si>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</si>
  <si>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</si>
  <si>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</si>
  <si>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</si>
  <si>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</si>
  <si>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</si>
  <si>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</si>
  <si>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</si>
  <si>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</si>
  <si>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</si>
  <si>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</si>
  <si>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</si>
  <si>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</si>
  <si>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</si>
  <si>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</si>
  <si>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</si>
  <si>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</si>
  <si>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</si>
  <si>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</si>
  <si>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</si>
  <si>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</si>
  <si>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</si>
  <si>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</si>
  <si>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</si>
  <si>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</si>
  <si>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</si>
  <si>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</si>
  <si>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</si>
  <si>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</si>
  <si>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</si>
  <si>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</si>
  <si>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</si>
  <si>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</si>
  <si>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</si>
  <si>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</si>
  <si>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</si>
  <si>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</si>
  <si>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</si>
  <si>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</si>
  <si>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</si>
  <si>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</si>
  <si>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</si>
  <si>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</si>
  <si>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</si>
  <si>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</si>
  <si>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</si>
  <si>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</si>
  <si>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</si>
  <si>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</si>
  <si>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</si>
  <si>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</si>
  <si>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</si>
  <si>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</si>
  <si>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</si>
  <si>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</si>
  <si>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</si>
  <si>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</si>
  <si>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</si>
  <si>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</si>
  <si>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</si>
  <si>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</si>
  <si>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</si>
  <si>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</si>
  <si>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</si>
  <si>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</si>
  <si>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</si>
  <si>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</si>
  <si>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</si>
  <si>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</si>
  <si>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</si>
  <si>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</si>
  <si>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</si>
  <si>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</si>
  <si>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</si>
  <si>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</si>
  <si>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</si>
  <si>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</si>
  <si>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</si>
  <si>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</si>
  <si>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</si>
  <si>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</si>
  <si>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</si>
  <si>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</si>
  <si>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</si>
  <si>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</si>
  <si>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</si>
  <si>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</si>
  <si>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</si>
  <si>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</si>
  <si>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</si>
  <si>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</si>
  <si>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</si>
  <si>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</si>
  <si>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</si>
  <si>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</si>
  <si>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</si>
  <si>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</si>
  <si>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</si>
  <si>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</si>
  <si>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</si>
  <si>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</si>
  <si>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</si>
  <si>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</si>
  <si>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</si>
  <si>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</si>
  <si>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</si>
  <si>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</si>
  <si>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</si>
  <si>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</si>
  <si>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</si>
  <si>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</si>
  <si>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</si>
  <si>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</si>
  <si>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</si>
  <si>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</si>
  <si>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</si>
  <si>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</si>
  <si>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</si>
  <si>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</si>
  <si>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</si>
  <si>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</si>
  <si>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</si>
  <si>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</si>
  <si>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</si>
  <si>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</si>
  <si>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</si>
  <si>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</si>
  <si>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</si>
  <si>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</si>
  <si>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</si>
  <si>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</si>
  <si>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</si>
  <si>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</si>
  <si>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</si>
  <si>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</si>
  <si>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</si>
  <si>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</si>
  <si>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</si>
  <si>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</si>
  <si>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</si>
  <si>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</si>
  <si>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</si>
  <si>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</si>
  <si>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</si>
  <si>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</si>
  <si>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</si>
  <si>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</si>
  <si>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</si>
  <si>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</si>
  <si>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</si>
  <si>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</si>
  <si>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</si>
  <si>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</si>
  <si>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</si>
  <si>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</si>
  <si>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</si>
  <si>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</si>
  <si>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</si>
  <si>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</si>
  <si>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</si>
  <si>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</si>
  <si>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</si>
  <si>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</si>
  <si>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</si>
  <si>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</si>
  <si>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</si>
  <si>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</si>
  <si>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</si>
  <si>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</si>
  <si>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</si>
  <si>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</si>
  <si>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</si>
  <si>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</si>
  <si>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</si>
  <si>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</si>
  <si>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</si>
  <si>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</si>
  <si>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</si>
  <si>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</si>
  <si>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</si>
  <si>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</si>
  <si>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</si>
  <si>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</si>
  <si>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</si>
  <si>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</si>
  <si>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</si>
  <si>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</si>
  <si>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</si>
  <si>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</si>
  <si>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</si>
  <si>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</si>
  <si>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</si>
  <si>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</si>
  <si>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</si>
  <si>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</si>
  <si>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</si>
  <si>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</si>
  <si>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</si>
  <si>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</si>
  <si>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</si>
  <si>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</si>
  <si>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</si>
  <si>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</si>
  <si>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</si>
  <si>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</si>
  <si>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</si>
  <si>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</si>
  <si>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</si>
  <si>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</si>
  <si>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</si>
  <si>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</si>
  <si>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</si>
  <si>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</si>
  <si>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</si>
  <si>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</si>
  <si>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</si>
  <si>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</si>
  <si>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</si>
  <si>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</si>
  <si>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</si>
  <si>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</si>
  <si>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</si>
  <si>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</si>
  <si>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</si>
  <si>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</si>
  <si>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</si>
  <si>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</si>
  <si>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</si>
  <si>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</si>
  <si>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</si>
  <si>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</si>
  <si>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</si>
  <si>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</si>
  <si>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</si>
  <si>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</si>
  <si>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</si>
  <si>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</si>
  <si>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</si>
  <si>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</si>
  <si>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</si>
  <si>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</si>
  <si>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</si>
  <si>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</si>
  <si>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</si>
  <si>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</si>
  <si>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</si>
  <si>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</si>
  <si>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</si>
  <si>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</si>
  <si>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</si>
  <si>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</si>
  <si>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</si>
  <si>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</si>
  <si>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</si>
  <si>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</si>
  <si>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</si>
  <si>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</si>
  <si>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</si>
  <si>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</si>
  <si>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</si>
  <si>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</si>
  <si>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</si>
  <si>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</si>
  <si>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</si>
  <si>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</si>
  <si>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</si>
  <si>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</si>
  <si>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</si>
  <si>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</si>
  <si>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</si>
  <si>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</si>
  <si>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</si>
  <si>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</si>
  <si>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</si>
  <si>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</si>
  <si>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</si>
  <si>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</si>
  <si>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</si>
  <si>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</si>
  <si>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</si>
  <si>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</si>
  <si>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</si>
  <si>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</si>
  <si>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</si>
  <si>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</si>
  <si>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</si>
  <si>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</si>
  <si>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</si>
  <si>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</si>
  <si>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</si>
  <si>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</si>
  <si>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</si>
  <si>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</si>
  <si>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</si>
  <si>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</si>
  <si>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</si>
  <si>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</si>
  <si>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</si>
  <si>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</si>
  <si>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</si>
  <si>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</si>
  <si>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</si>
  <si>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</si>
  <si>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</si>
  <si>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</si>
  <si>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</si>
  <si>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</si>
  <si>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</si>
  <si>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</si>
  <si>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</si>
  <si>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</si>
  <si>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</si>
  <si>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</si>
  <si>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</si>
  <si>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</si>
  <si>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</si>
  <si>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</si>
  <si>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</si>
  <si>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</si>
  <si>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</si>
  <si>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</si>
  <si>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</si>
  <si>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</si>
  <si>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</si>
  <si>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</si>
  <si>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</si>
  <si>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</si>
  <si>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</si>
  <si>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</si>
  <si>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</si>
  <si>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</si>
  <si>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</si>
  <si>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</si>
  <si>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</si>
  <si>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</si>
  <si>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</si>
  <si>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</si>
  <si>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</si>
  <si>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</si>
  <si>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</si>
  <si>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</si>
  <si>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</si>
  <si>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</si>
  <si>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</si>
  <si>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</si>
  <si>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</si>
  <si>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</si>
  <si>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</si>
  <si>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</si>
  <si>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</si>
  <si>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</si>
  <si>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</si>
  <si>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</si>
  <si>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</si>
  <si>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</si>
  <si>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</si>
  <si>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</si>
  <si>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</si>
  <si>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</si>
  <si>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</si>
  <si>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</si>
  <si>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</si>
  <si>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</si>
  <si>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</si>
  <si>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</si>
  <si>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</si>
  <si>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</si>
  <si>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</si>
  <si>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</si>
  <si>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</si>
  <si>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</si>
  <si>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</si>
  <si>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</si>
  <si>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</si>
  <si>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</si>
  <si>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</si>
  <si>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</si>
  <si>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</si>
  <si>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</si>
  <si>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</si>
  <si>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</si>
  <si>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</si>
  <si>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</si>
  <si>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</si>
  <si>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</si>
  <si>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</si>
  <si>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</si>
  <si>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</si>
  <si>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</si>
  <si>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</si>
  <si>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</si>
  <si>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</si>
  <si>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</si>
  <si>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</si>
  <si>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</si>
  <si>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</si>
  <si>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</si>
  <si>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</si>
  <si>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</si>
  <si>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</si>
  <si>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</si>
  <si>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</si>
  <si>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</si>
  <si>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</si>
  <si>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</si>
  <si>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</si>
  <si>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</si>
  <si>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</si>
  <si>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</si>
  <si>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</si>
  <si>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</si>
  <si>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</si>
  <si>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</si>
  <si>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</si>
  <si>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</si>
  <si>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</si>
  <si>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</si>
  <si>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</si>
  <si>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</si>
  <si>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</si>
  <si>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</si>
  <si>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</si>
  <si>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</si>
  <si>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</si>
  <si>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</si>
  <si>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</si>
  <si>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</si>
  <si>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</si>
  <si>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</si>
  <si>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</si>
  <si>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</si>
  <si>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</si>
  <si>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</si>
  <si>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</si>
  <si>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</si>
  <si>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</si>
  <si>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</si>
  <si>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</si>
  <si>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</si>
  <si>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</si>
  <si>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</si>
  <si>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</si>
  <si>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</si>
  <si>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</si>
  <si>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</si>
  <si>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</si>
  <si>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</si>
  <si>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</si>
  <si>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</si>
  <si>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</si>
  <si>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</si>
  <si>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</si>
  <si>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</si>
  <si>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</si>
  <si>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</si>
  <si>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</si>
  <si>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</si>
  <si>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</si>
  <si>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</si>
  <si>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</si>
  <si>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</si>
  <si>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</si>
  <si>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</si>
  <si>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</si>
  <si>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</si>
  <si>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</si>
  <si>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</si>
  <si>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</si>
  <si>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</si>
  <si>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</si>
  <si>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</si>
  <si>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</si>
  <si>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</si>
  <si>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</si>
  <si>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</si>
  <si>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</si>
  <si>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</si>
  <si>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</si>
  <si>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</si>
  <si>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</si>
  <si>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</si>
  <si>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</si>
  <si>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</si>
  <si>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</si>
  <si>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</si>
  <si>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</si>
  <si>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</si>
  <si>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</si>
  <si>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</si>
  <si>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</si>
  <si>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</si>
  <si>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</si>
  <si>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</si>
  <si>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</si>
  <si>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</si>
  <si>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</si>
  <si>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</si>
  <si>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</si>
  <si>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</si>
  <si>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</si>
  <si>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</si>
  <si>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</si>
  <si>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</si>
  <si>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</si>
  <si>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</si>
  <si>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</si>
  <si>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</si>
  <si>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</si>
  <si>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</si>
  <si>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</si>
  <si>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</si>
  <si>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</si>
  <si>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</si>
  <si>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</si>
  <si>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</si>
  <si>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</si>
  <si>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</si>
  <si>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</si>
  <si>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</si>
  <si>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</si>
  <si>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</si>
  <si>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</si>
  <si>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</si>
  <si>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</si>
  <si>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</si>
  <si>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</si>
  <si>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</si>
  <si>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</si>
  <si>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</si>
  <si>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</si>
  <si>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</si>
  <si>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</si>
  <si>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</si>
  <si>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</si>
  <si>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</si>
  <si>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</si>
  <si>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</si>
  <si>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</si>
  <si>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</si>
  <si>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</si>
  <si>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</si>
  <si>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</si>
  <si>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</si>
  <si>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</si>
  <si>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</si>
  <si>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</si>
  <si>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</si>
  <si>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</si>
  <si>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</si>
  <si>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</si>
  <si>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</si>
  <si>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</si>
  <si>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</si>
  <si>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</si>
  <si>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</si>
  <si>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</si>
  <si>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</si>
  <si>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</si>
  <si>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</si>
  <si>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</si>
  <si>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</si>
  <si>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</si>
  <si>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</si>
  <si>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</si>
  <si>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</si>
  <si>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</si>
  <si>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</si>
  <si>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</si>
  <si>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</si>
  <si>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</si>
  <si>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</si>
  <si>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</si>
  <si>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</si>
  <si>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</si>
  <si>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</si>
  <si>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</si>
  <si>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</si>
  <si>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</si>
  <si>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</si>
  <si>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</si>
  <si>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</si>
  <si>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</si>
  <si>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</si>
  <si>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</si>
  <si>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</si>
  <si>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</si>
  <si>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</si>
  <si>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</si>
  <si>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</si>
  <si>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</si>
  <si>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</si>
  <si>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</si>
  <si>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</si>
  <si>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</si>
  <si>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</si>
  <si>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</si>
  <si>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</si>
  <si>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</si>
  <si>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</si>
  <si>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</si>
  <si>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</si>
  <si>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</si>
  <si>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</si>
  <si>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</si>
  <si>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</si>
  <si>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</si>
  <si>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</si>
  <si>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</si>
  <si>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</si>
  <si>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</si>
  <si>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</si>
  <si>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</si>
  <si>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</si>
  <si>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</si>
  <si>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</si>
  <si>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</si>
  <si>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</si>
  <si>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</si>
  <si>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</si>
  <si>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</si>
  <si>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</si>
  <si>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</si>
  <si>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</si>
  <si>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</si>
  <si>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</si>
  <si>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</si>
  <si>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</si>
  <si>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</si>
  <si>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</si>
  <si>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</si>
  <si>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</si>
  <si>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</si>
  <si>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</si>
  <si>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</si>
  <si>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</si>
  <si>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</si>
  <si>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</si>
  <si>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</si>
  <si>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</si>
  <si>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</si>
  <si>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</si>
  <si>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</si>
  <si>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</si>
  <si>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</si>
  <si>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</si>
  <si>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</si>
  <si>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</si>
  <si>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</si>
  <si>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</si>
  <si>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</si>
  <si>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</si>
  <si>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</si>
  <si>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</si>
  <si>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</si>
  <si>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</si>
  <si>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</si>
  <si>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</si>
  <si>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</si>
  <si>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</si>
  <si>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</si>
  <si>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</si>
  <si>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</si>
  <si>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</si>
  <si>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</si>
  <si>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</si>
  <si>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</si>
  <si>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</si>
  <si>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</si>
  <si>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</si>
  <si>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</si>
  <si>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</si>
  <si>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</si>
  <si>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</si>
  <si>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</si>
  <si>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</si>
  <si>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</si>
  <si>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</si>
  <si>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</si>
  <si>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</si>
  <si>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</si>
  <si>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</si>
  <si>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</si>
  <si>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</si>
  <si>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</si>
  <si>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</si>
  <si>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</si>
  <si>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</si>
  <si>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</si>
  <si>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</si>
  <si>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</si>
  <si>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</si>
  <si>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</si>
  <si>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</si>
  <si>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</si>
  <si>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</si>
  <si>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</si>
  <si>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</si>
  <si>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</si>
  <si>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</si>
  <si>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</si>
  <si>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</si>
  <si>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</si>
  <si>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</si>
  <si>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</si>
  <si>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</si>
  <si>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</si>
  <si>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</si>
  <si>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</si>
  <si>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</si>
  <si>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</si>
  <si>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</si>
  <si>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</si>
  <si>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</si>
  <si>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</si>
  <si>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</si>
  <si>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</si>
  <si>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</si>
  <si>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</si>
  <si>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</si>
  <si>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</si>
  <si>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</si>
  <si>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</si>
  <si>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</si>
  <si>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</si>
  <si>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</si>
  <si>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</si>
  <si>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</si>
  <si>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</si>
  <si>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</si>
  <si>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</si>
  <si>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</si>
  <si>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</si>
  <si>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</si>
  <si>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</si>
  <si>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</si>
  <si>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</si>
  <si>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</si>
  <si>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</si>
  <si>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</si>
  <si>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</si>
  <si>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</si>
  <si>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</si>
  <si>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</si>
  <si>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</si>
  <si>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</si>
  <si>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</si>
  <si>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</si>
  <si>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</si>
  <si>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</si>
  <si>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</si>
  <si>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</si>
  <si>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</si>
  <si>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</si>
  <si>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</si>
  <si>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</si>
  <si>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</si>
  <si>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</si>
  <si>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</si>
  <si>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</si>
  <si>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</si>
  <si>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</si>
  <si>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</si>
  <si>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</si>
  <si>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</si>
  <si>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</si>
  <si>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</si>
  <si>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</si>
  <si>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</si>
  <si>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</si>
  <si>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</si>
  <si>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</si>
  <si>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</si>
  <si>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</si>
  <si>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</si>
  <si>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</si>
  <si>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</si>
  <si>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</si>
  <si>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</si>
  <si>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</si>
  <si>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</si>
  <si>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</si>
  <si>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</si>
  <si>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</si>
  <si>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</si>
  <si>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</si>
  <si>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</si>
  <si>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</si>
  <si>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</si>
  <si>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</si>
  <si>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</si>
  <si>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</si>
  <si>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</si>
  <si>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</si>
  <si>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</si>
  <si>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</si>
  <si>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</si>
  <si>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</si>
  <si>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</si>
  <si>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</si>
  <si>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</si>
  <si>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</si>
  <si>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</si>
  <si>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</si>
  <si>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</si>
  <si>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</si>
  <si>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</si>
  <si>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</si>
  <si>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</si>
  <si>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</si>
  <si>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</si>
  <si>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</si>
  <si>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</si>
  <si>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</si>
  <si>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</si>
  <si>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</si>
  <si>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</si>
  <si>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</si>
  <si>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</si>
  <si>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</si>
  <si>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</si>
  <si>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</si>
  <si>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</si>
  <si>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</si>
  <si>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</si>
  <si>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</si>
  <si>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</si>
  <si>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</si>
  <si>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</si>
  <si>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</si>
  <si>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</si>
  <si>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</si>
  <si>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</si>
  <si>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</si>
  <si>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</si>
  <si>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</si>
  <si>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</si>
  <si>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</si>
  <si>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</si>
  <si>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</si>
  <si>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</si>
  <si>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</si>
  <si>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</si>
  <si>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</si>
  <si>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</si>
  <si>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</si>
  <si>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</si>
  <si>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</si>
  <si>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</si>
  <si>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</si>
  <si>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</si>
  <si>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</si>
  <si>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</si>
  <si>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</si>
  <si>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</si>
  <si>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</si>
  <si>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</si>
  <si>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</si>
  <si>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</si>
  <si>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</si>
  <si>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</si>
  <si>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</si>
  <si>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</si>
  <si>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</si>
  <si>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</si>
  <si>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</si>
  <si>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</si>
  <si>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</si>
  <si>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</si>
  <si>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</si>
  <si>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</si>
  <si>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</si>
  <si>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</si>
  <si>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</si>
  <si>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</si>
  <si>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</si>
  <si>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</si>
  <si>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</si>
  <si>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</si>
  <si>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</si>
  <si>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</si>
  <si>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</si>
  <si>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</si>
  <si>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</si>
  <si>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</si>
  <si>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</si>
  <si>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</si>
  <si>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</si>
  <si>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</si>
  <si>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</si>
  <si>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</si>
  <si>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</si>
  <si>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</si>
  <si>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</si>
  <si>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</si>
  <si>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</si>
  <si>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</si>
  <si>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</si>
  <si>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</si>
  <si>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</si>
  <si>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</si>
  <si>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</si>
  <si>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</si>
  <si>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</si>
  <si>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</si>
  <si>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</si>
  <si>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</si>
  <si>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</si>
  <si>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</si>
  <si>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</si>
  <si>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</si>
  <si>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</si>
  <si>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</si>
  <si>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</si>
  <si>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</si>
  <si>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</si>
  <si>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</si>
  <si>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</si>
  <si>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</si>
  <si>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</si>
  <si>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</si>
  <si>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</si>
  <si>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</si>
  <si>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</si>
  <si>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</si>
  <si>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</si>
  <si>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</si>
  <si>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</si>
  <si>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</si>
  <si>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</si>
  <si>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</si>
  <si>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</si>
  <si>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</si>
  <si>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</si>
  <si>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</si>
  <si>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</si>
  <si>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</si>
  <si>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</si>
  <si>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</si>
  <si>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</si>
  <si>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</si>
  <si>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</si>
  <si>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</si>
  <si>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</si>
  <si>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</si>
  <si>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</si>
  <si>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</si>
  <si>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</si>
  <si>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</si>
  <si>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</si>
  <si>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</si>
  <si>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</si>
  <si>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</si>
  <si>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</si>
  <si>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</si>
  <si>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</si>
  <si>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</si>
  <si>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</si>
  <si>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</si>
  <si>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</si>
  <si>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</si>
  <si>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</si>
  <si>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</si>
  <si>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</si>
  <si>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</si>
  <si>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</si>
  <si>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</si>
  <si>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</si>
  <si>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</si>
  <si>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</si>
  <si>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</si>
  <si>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</si>
  <si>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</si>
  <si>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</si>
  <si>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</si>
  <si>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</si>
  <si>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</si>
  <si>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</si>
  <si>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</si>
  <si>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</si>
  <si>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</si>
  <si>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</si>
  <si>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</si>
  <si>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</si>
  <si>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</si>
  <si>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</si>
  <si>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</si>
  <si>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</si>
  <si>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</si>
  <si>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</si>
  <si>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</si>
  <si>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</si>
  <si>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</si>
  <si>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</si>
  <si>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</si>
  <si>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</si>
  <si>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</si>
  <si>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</si>
  <si>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</si>
  <si>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</si>
  <si>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</si>
  <si>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</si>
  <si>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</si>
  <si>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</si>
  <si>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</si>
  <si>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</si>
  <si>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</si>
  <si>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</si>
  <si>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</si>
  <si>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</si>
  <si>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</si>
  <si>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</si>
  <si>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</si>
  <si>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</si>
  <si>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</si>
  <si>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</si>
  <si>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</si>
  <si>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</si>
  <si>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</si>
  <si>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</si>
  <si>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</si>
  <si>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</si>
  <si>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</si>
  <si>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</si>
  <si>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</si>
  <si>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</si>
  <si>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</si>
  <si>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</si>
  <si>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</si>
  <si>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</si>
  <si>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</si>
  <si>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</si>
  <si>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</si>
  <si>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</si>
  <si>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</si>
  <si>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</si>
  <si>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</si>
  <si>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</si>
  <si>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</si>
  <si>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</si>
  <si>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</si>
  <si>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</si>
  <si>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</si>
  <si>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</si>
  <si>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</si>
  <si>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</si>
  <si>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</si>
  <si>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</si>
  <si>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</si>
  <si>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</si>
  <si>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</si>
  <si>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</si>
  <si>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</si>
  <si>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</si>
  <si>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</si>
  <si>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</si>
  <si>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</si>
  <si>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</si>
  <si>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</si>
  <si>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</si>
  <si>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</si>
  <si>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</si>
  <si>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</si>
  <si>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</si>
  <si>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</si>
  <si>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</si>
  <si>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</si>
  <si>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</si>
  <si>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</si>
  <si>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</si>
  <si>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</si>
  <si>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</si>
  <si>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</si>
  <si>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</si>
  <si>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</si>
  <si>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</si>
  <si>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</si>
  <si>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</si>
  <si>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</si>
  <si>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</si>
  <si>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</si>
  <si>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</si>
  <si>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</si>
  <si>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</si>
  <si>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</si>
  <si>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</si>
  <si>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</si>
  <si>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</si>
  <si>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</si>
  <si>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</si>
  <si>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</si>
  <si>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</si>
  <si>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</si>
  <si>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</si>
  <si>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</si>
  <si>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</si>
  <si>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</si>
  <si>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</si>
  <si>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</si>
  <si>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</si>
  <si>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</si>
  <si>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</si>
  <si>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</si>
  <si>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</si>
  <si>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</si>
  <si>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</si>
  <si>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</si>
  <si>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</si>
  <si>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</si>
  <si>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</si>
  <si>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</si>
  <si>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</si>
  <si>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</si>
  <si>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</si>
  <si>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</si>
  <si>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</si>
  <si>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</si>
  <si>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</si>
  <si>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</si>
  <si>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</si>
  <si>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</si>
  <si>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</si>
  <si>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</si>
  <si>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</si>
  <si>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</si>
  <si>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</si>
  <si>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</si>
  <si>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</si>
  <si>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</si>
  <si>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</si>
  <si>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</si>
  <si>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</si>
  <si>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</si>
  <si>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</si>
  <si>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</si>
  <si>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</si>
  <si>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</si>
  <si>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</si>
  <si>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</si>
  <si>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</si>
  <si>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</si>
  <si>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</si>
  <si>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</si>
  <si>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</si>
  <si>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</si>
  <si>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</si>
  <si>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</si>
  <si>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</si>
  <si>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</si>
  <si>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</si>
  <si>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</si>
  <si>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</si>
  <si>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</si>
  <si>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</si>
  <si>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</si>
  <si>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</si>
  <si>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</si>
  <si>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</si>
  <si>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</si>
  <si>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</si>
  <si>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</si>
  <si>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</si>
  <si>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</si>
  <si>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</si>
  <si>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</si>
  <si>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</si>
  <si>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</si>
  <si>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</si>
  <si>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</si>
  <si>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</si>
  <si>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</si>
  <si>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</si>
  <si>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</si>
  <si>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</si>
  <si>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</si>
  <si>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</si>
  <si>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</si>
  <si>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</si>
  <si>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</si>
  <si>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</si>
  <si>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</si>
  <si>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</si>
  <si>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</si>
  <si>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</si>
  <si>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</si>
  <si>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</si>
  <si>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</si>
  <si>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</si>
  <si>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</si>
  <si>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</si>
  <si>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</si>
  <si>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</si>
  <si>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</si>
  <si>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</si>
  <si>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</si>
  <si>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</si>
  <si>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</si>
  <si>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</si>
  <si>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</si>
  <si>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</si>
  <si>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</si>
  <si>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</si>
  <si>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</si>
  <si>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</si>
  <si>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</si>
  <si>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</si>
  <si>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</si>
  <si>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</si>
  <si>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</si>
  <si>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</si>
  <si>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</si>
  <si>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</si>
  <si>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</si>
  <si>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</si>
  <si>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</si>
  <si>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</si>
  <si>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</si>
  <si>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</si>
  <si>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</si>
  <si>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</si>
  <si>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</si>
  <si>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</si>
  <si>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</si>
  <si>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</si>
  <si>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</si>
  <si>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</si>
  <si>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</si>
  <si>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</si>
  <si>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</si>
  <si>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</si>
  <si>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</si>
  <si>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</si>
  <si>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</si>
  <si>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</si>
  <si>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</si>
  <si>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</si>
  <si>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</si>
  <si>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</si>
  <si>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</si>
  <si>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</si>
  <si>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</si>
  <si>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</si>
  <si>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</si>
  <si>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</si>
  <si>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</si>
  <si>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</si>
  <si>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</si>
  <si>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</si>
  <si>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</si>
  <si>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</si>
  <si>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</si>
  <si>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</si>
  <si>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</si>
  <si>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</si>
  <si>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</si>
  <si>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</si>
  <si>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</si>
  <si>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</si>
  <si>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</si>
  <si>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</si>
  <si>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</si>
  <si>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</si>
  <si>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</si>
  <si>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</si>
  <si>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</si>
  <si>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</si>
  <si>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</si>
  <si>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</si>
  <si>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</si>
  <si>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</si>
  <si>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</si>
  <si>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</si>
  <si>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</si>
  <si>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</si>
  <si>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</si>
  <si>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</si>
  <si>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</si>
  <si>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</si>
  <si>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</si>
  <si>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</si>
  <si>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</si>
  <si>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</si>
  <si>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</si>
  <si>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</si>
  <si>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</si>
  <si>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</si>
  <si>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</si>
  <si>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</si>
  <si>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</si>
  <si>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</si>
  <si>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</si>
  <si>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</si>
  <si>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</si>
  <si>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</si>
  <si>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</si>
  <si>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</si>
  <si>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</si>
  <si>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</si>
  <si>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</si>
  <si>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</si>
  <si>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</si>
  <si>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</si>
  <si>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</si>
  <si>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</si>
  <si>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</si>
  <si>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</si>
  <si>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</si>
  <si>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</si>
  <si>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</si>
  <si>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</si>
  <si>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</si>
  <si>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</si>
  <si>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</si>
  <si>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</si>
  <si>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</si>
  <si>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</si>
  <si>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</si>
  <si>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</si>
  <si>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</si>
  <si>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</si>
  <si>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</si>
  <si>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</si>
  <si>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</si>
  <si>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</si>
  <si>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</si>
  <si>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</si>
  <si>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</si>
  <si>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</si>
  <si>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</si>
  <si>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</si>
  <si>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</si>
  <si>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</si>
  <si>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</si>
  <si>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</si>
  <si>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</si>
  <si>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</si>
  <si>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</si>
  <si>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</si>
  <si>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</si>
  <si>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</si>
  <si>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</si>
  <si>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</si>
  <si>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</si>
  <si>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</si>
  <si>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</si>
  <si>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</si>
  <si>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</si>
  <si>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</si>
  <si>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</si>
  <si>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</si>
  <si>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</si>
  <si>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</si>
  <si>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</si>
  <si>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</si>
  <si>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</si>
  <si>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</si>
  <si>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</si>
  <si>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</si>
  <si>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</si>
  <si>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</si>
  <si>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</si>
  <si>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</si>
  <si>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</si>
  <si>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</si>
  <si>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</si>
  <si>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</si>
  <si>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</si>
  <si>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</si>
  <si>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</si>
  <si>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</si>
  <si>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</si>
  <si>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</si>
  <si>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</si>
  <si>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</si>
  <si>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</si>
  <si>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</si>
  <si>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</si>
  <si>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</si>
  <si>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</si>
  <si>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</si>
  <si>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</si>
  <si>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</si>
  <si>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</si>
  <si>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</si>
  <si>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</si>
  <si>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</si>
  <si>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</si>
  <si>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</si>
  <si>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</si>
  <si>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</si>
  <si>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</si>
  <si>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</si>
  <si>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</si>
  <si>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</si>
  <si>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</si>
  <si>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</si>
  <si>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</si>
  <si>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</si>
  <si>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</si>
  <si>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</si>
  <si>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</si>
  <si>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</si>
  <si>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</si>
  <si>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</si>
  <si>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</si>
  <si>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</si>
  <si>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</si>
  <si>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</si>
  <si>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</si>
  <si>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</si>
  <si>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</si>
  <si>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</si>
  <si>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</si>
  <si>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</si>
  <si>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</si>
  <si>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</si>
  <si>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</si>
  <si>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</si>
  <si>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</si>
  <si>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</si>
  <si>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</si>
  <si>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</si>
  <si>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</si>
  <si>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</si>
  <si>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</si>
  <si>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</si>
  <si>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</si>
  <si>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</si>
  <si>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</si>
  <si>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</si>
  <si>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</si>
  <si>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</si>
  <si>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</si>
  <si>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</si>
  <si>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</si>
  <si>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</si>
  <si>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</si>
  <si>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</si>
  <si>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</si>
  <si>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</si>
  <si>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</si>
  <si>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</si>
  <si>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</si>
  <si>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</si>
  <si>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</si>
  <si>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</si>
  <si>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</si>
  <si>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</si>
  <si>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</si>
  <si>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</si>
  <si>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</si>
  <si>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</si>
  <si>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</si>
  <si>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</si>
  <si>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</si>
  <si>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</si>
  <si>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</si>
  <si>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</si>
  <si>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</si>
  <si>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</si>
  <si>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</si>
  <si>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</si>
  <si>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</si>
  <si>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</si>
  <si>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</si>
  <si>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</si>
  <si>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</si>
  <si>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</si>
  <si>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</si>
  <si>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</si>
  <si>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</si>
  <si>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</si>
  <si>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</si>
  <si>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</si>
  <si>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</si>
  <si>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</si>
  <si>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</si>
  <si>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</si>
  <si>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</si>
  <si>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</si>
  <si>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</si>
  <si>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</si>
  <si>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</si>
  <si>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</si>
  <si>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</si>
  <si>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</si>
  <si>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</si>
  <si>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</si>
  <si>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</si>
  <si>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</si>
  <si>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</si>
  <si>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</si>
  <si>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</si>
  <si>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</si>
  <si>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</si>
  <si>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</si>
  <si>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</si>
  <si>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</si>
  <si>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</si>
  <si>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</si>
  <si>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</si>
  <si>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</si>
  <si>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</si>
  <si>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</si>
  <si>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</si>
  <si>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</si>
  <si>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</si>
  <si>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</si>
  <si>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</si>
  <si>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</si>
  <si>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</si>
  <si>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</si>
  <si>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</si>
  <si>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</si>
  <si>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</si>
  <si>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</si>
  <si>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</si>
  <si>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</si>
  <si>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</si>
  <si>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</si>
  <si>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</si>
  <si>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</si>
  <si>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</si>
  <si>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</si>
  <si>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</si>
  <si>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</si>
  <si>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</si>
  <si>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</si>
  <si>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</si>
  <si>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</si>
  <si>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</si>
  <si>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</si>
  <si>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</si>
  <si>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</si>
  <si>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</si>
  <si>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</si>
  <si>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</si>
  <si>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</si>
  <si>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</si>
  <si>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</si>
  <si>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</si>
  <si>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</si>
  <si>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</si>
  <si>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</si>
  <si>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</si>
  <si>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</si>
  <si>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</si>
  <si>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</si>
  <si>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</si>
  <si>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</si>
  <si>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</si>
  <si>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</si>
  <si>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</si>
  <si>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</si>
  <si>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</si>
  <si>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</si>
  <si>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</si>
  <si>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</si>
  <si>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</si>
  <si>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</si>
  <si>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</si>
  <si>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</si>
  <si>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</si>
  <si>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</si>
  <si>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</si>
  <si>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</si>
  <si>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</si>
  <si>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</si>
  <si>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</si>
  <si>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</si>
  <si>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</si>
  <si>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</si>
  <si>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</si>
  <si>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</si>
  <si>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</si>
  <si>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</si>
  <si>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</si>
  <si>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</si>
  <si>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</si>
  <si>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</si>
  <si>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</si>
  <si>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</si>
  <si>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</si>
  <si>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</si>
  <si>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</si>
  <si>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</si>
  <si>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</si>
  <si>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</si>
  <si>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</si>
  <si>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</si>
  <si>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</si>
  <si>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</si>
  <si>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</si>
  <si>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</si>
  <si>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</si>
  <si>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</si>
  <si>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</si>
  <si>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</si>
  <si>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</si>
  <si>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</si>
  <si>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</si>
  <si>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</si>
  <si>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</si>
  <si>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</si>
  <si>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</si>
  <si>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</si>
  <si>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</si>
  <si>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</si>
  <si>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</si>
  <si>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</si>
  <si>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</si>
  <si>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</si>
  <si>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</si>
  <si>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</si>
  <si>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</si>
  <si>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</si>
  <si>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</si>
  <si>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</si>
  <si>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</si>
  <si>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</si>
  <si>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</si>
  <si>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</si>
  <si>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</si>
  <si>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</si>
  <si>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</si>
  <si>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</si>
  <si>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</si>
  <si>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</si>
  <si>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</si>
  <si>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</si>
  <si>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</si>
  <si>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</si>
  <si>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</si>
  <si>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</si>
  <si>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</si>
  <si>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</si>
  <si>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</si>
  <si>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</si>
  <si>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</si>
  <si>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</si>
  <si>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</si>
  <si>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</si>
  <si>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</si>
  <si>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</si>
  <si>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</si>
  <si>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</si>
  <si>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</si>
  <si>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</si>
  <si>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</si>
  <si>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</si>
  <si>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</si>
  <si>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</si>
  <si>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</si>
  <si>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</si>
  <si>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</si>
  <si>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</si>
  <si>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</si>
  <si>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</si>
  <si>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</si>
  <si>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</si>
  <si>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</si>
  <si>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</si>
  <si>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</si>
  <si>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</si>
  <si>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</si>
  <si>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</si>
  <si>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</si>
  <si>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</si>
  <si>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</si>
  <si>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</si>
  <si>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</si>
  <si>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</si>
  <si>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</si>
  <si>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</si>
  <si>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</si>
  <si>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</si>
  <si>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</si>
  <si>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</si>
  <si>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</si>
  <si>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</si>
  <si>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</si>
  <si>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</si>
  <si>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</si>
  <si>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</si>
  <si>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</si>
  <si>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</si>
  <si>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</si>
  <si>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</si>
  <si>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</si>
  <si>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</si>
  <si>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</si>
  <si>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</si>
  <si>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</si>
  <si>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</si>
  <si>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</si>
  <si>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</si>
  <si>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</si>
  <si>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</si>
  <si>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</si>
  <si>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</si>
  <si>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</si>
  <si>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</si>
  <si>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</si>
  <si>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</si>
  <si>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</si>
  <si>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</si>
  <si>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</si>
  <si>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</si>
  <si>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</si>
  <si>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</si>
  <si>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</si>
  <si>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</si>
  <si>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</si>
  <si>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</si>
  <si>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</si>
  <si>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</si>
  <si>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</si>
  <si>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</si>
  <si>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</si>
  <si>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</si>
  <si>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</si>
  <si>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</si>
  <si>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</si>
  <si>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</si>
  <si>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</si>
  <si>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</si>
  <si>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</si>
  <si>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</si>
  <si>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</si>
  <si>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</si>
  <si>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</si>
  <si>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</si>
  <si>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</si>
  <si>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</si>
  <si>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</si>
  <si>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</si>
  <si>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</si>
  <si>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</si>
  <si>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</si>
  <si>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</si>
  <si>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</si>
  <si>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</si>
  <si>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</si>
  <si>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</si>
  <si>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</si>
  <si>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</si>
  <si>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</si>
  <si>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</si>
  <si>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</si>
  <si>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</si>
  <si>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</si>
  <si>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</si>
  <si>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</si>
  <si>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</si>
  <si>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</si>
  <si>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</si>
  <si>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</si>
  <si>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</si>
  <si>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</si>
  <si>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</si>
  <si>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</si>
  <si>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</si>
  <si>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</si>
  <si>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</si>
  <si>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</si>
  <si>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</si>
  <si>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</si>
  <si>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</si>
  <si>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</si>
  <si>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</si>
  <si>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</si>
  <si>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</si>
  <si>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</si>
  <si>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</si>
  <si>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</si>
  <si>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</si>
  <si>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</si>
  <si>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</si>
  <si>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</si>
  <si>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</si>
  <si>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</si>
  <si>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</si>
  <si>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</si>
  <si>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</si>
  <si>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</si>
  <si>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</si>
  <si>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</si>
  <si>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</si>
  <si>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</si>
  <si>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</si>
  <si>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</si>
  <si>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</si>
  <si>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</si>
  <si>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</si>
  <si>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</si>
  <si>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</si>
  <si>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</si>
  <si>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</si>
  <si>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</si>
  <si>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</si>
  <si>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</si>
  <si>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</si>
  <si>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</si>
  <si>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</si>
  <si>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</si>
  <si>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</si>
  <si>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</si>
  <si>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</si>
  <si>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</si>
  <si>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</si>
  <si>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</si>
  <si>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</si>
  <si>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</si>
  <si>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</si>
  <si>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</si>
  <si>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</si>
  <si>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</si>
  <si>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</si>
  <si>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</si>
  <si>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</si>
  <si>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</si>
  <si>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</si>
  <si>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</si>
  <si>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</si>
  <si>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</si>
  <si>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</si>
  <si>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</si>
  <si>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</si>
  <si>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</si>
  <si>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</si>
  <si>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</si>
  <si>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</si>
  <si>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</si>
  <si>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</si>
  <si>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</si>
  <si>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</si>
  <si>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</si>
  <si>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</si>
  <si>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</si>
  <si>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</si>
  <si>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</si>
  <si>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</si>
  <si>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</si>
  <si>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</si>
  <si>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</si>
  <si>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</si>
  <si>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</si>
  <si>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</si>
  <si>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</si>
  <si>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</si>
  <si>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</si>
  <si>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</si>
  <si>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</si>
  <si>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</si>
  <si>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</si>
  <si>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</si>
  <si>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</si>
  <si>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</si>
  <si>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</si>
  <si>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</si>
  <si>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</si>
  <si>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</si>
  <si>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</si>
  <si>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</si>
  <si>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</si>
  <si>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</si>
  <si>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</si>
  <si>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</si>
  <si>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</si>
  <si>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</si>
  <si>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</si>
  <si>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</si>
  <si>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</si>
  <si>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</si>
  <si>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</si>
  <si>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</si>
  <si>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</si>
  <si>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</si>
  <si>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</si>
  <si>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</si>
  <si>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</si>
  <si>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</si>
  <si>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</si>
  <si>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</si>
  <si>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</si>
  <si>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</si>
  <si>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</si>
  <si>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</si>
  <si>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</si>
  <si>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</si>
  <si>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</si>
  <si>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</si>
  <si>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</si>
  <si>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</si>
  <si>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</si>
  <si>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</si>
  <si>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</si>
  <si>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</si>
  <si>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</si>
  <si>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</si>
  <si>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</si>
  <si>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</si>
  <si>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</si>
  <si>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</si>
  <si>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</si>
  <si>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</si>
  <si>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</si>
  <si>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</si>
  <si>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</si>
  <si>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</si>
  <si>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</si>
  <si>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</si>
  <si>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</si>
  <si>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</si>
  <si>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</si>
  <si>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</si>
  <si>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</si>
  <si>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</si>
  <si>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</si>
  <si>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</si>
  <si>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</si>
  <si>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</si>
  <si>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</si>
  <si>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</si>
  <si>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</si>
  <si>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</si>
  <si>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</si>
  <si>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</si>
  <si>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</si>
  <si>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</si>
  <si>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</si>
  <si>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</si>
  <si>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</si>
  <si>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</si>
  <si>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</si>
  <si>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</si>
  <si>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</si>
  <si>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</si>
  <si>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</si>
  <si>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</si>
  <si>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</si>
  <si>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</si>
  <si>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</si>
  <si>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</si>
  <si>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</si>
  <si>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</si>
  <si>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</si>
  <si>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</si>
  <si>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</si>
  <si>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</si>
  <si>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</si>
  <si>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</si>
  <si>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</si>
  <si>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</si>
  <si>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</si>
  <si>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</si>
  <si>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</si>
  <si>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</si>
  <si>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</si>
  <si>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</si>
  <si>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</si>
  <si>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</si>
  <si>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</si>
  <si>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</si>
  <si>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</si>
  <si>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</si>
  <si>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</si>
  <si>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</si>
  <si>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</si>
  <si>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</si>
  <si>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</si>
  <si>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</si>
  <si>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</si>
  <si>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</si>
  <si>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</si>
  <si>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</si>
  <si>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</si>
  <si>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</si>
  <si>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</si>
  <si>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</si>
  <si>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</si>
  <si>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</si>
  <si>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</si>
  <si>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</si>
  <si>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</si>
  <si>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</si>
  <si>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</si>
  <si>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</si>
  <si>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</si>
  <si>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</si>
  <si>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</si>
  <si>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</si>
  <si>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</si>
  <si>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</si>
  <si>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</si>
  <si>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</si>
  <si>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</si>
  <si>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</si>
  <si>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</si>
  <si>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</si>
  <si>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</si>
  <si>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</si>
  <si>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</si>
  <si>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</si>
  <si>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</si>
  <si>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</si>
  <si>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</si>
  <si>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</si>
  <si>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</si>
  <si>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</si>
  <si>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</si>
  <si>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</si>
  <si>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</si>
  <si>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</si>
  <si>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</si>
  <si>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</si>
  <si>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</si>
  <si>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</si>
  <si>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</si>
  <si>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</si>
  <si>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</si>
  <si>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</si>
  <si>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</si>
  <si>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</si>
  <si>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</si>
  <si>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</si>
  <si>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</si>
  <si>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</si>
  <si>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</si>
  <si>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</si>
  <si>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</si>
  <si>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</si>
  <si>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</si>
  <si>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</si>
  <si>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</si>
  <si>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</si>
  <si>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</si>
  <si>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</si>
  <si>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</si>
  <si>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</si>
  <si>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</si>
  <si>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</si>
  <si>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</si>
  <si>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</si>
  <si>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</si>
  <si>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</si>
  <si>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</si>
  <si>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</si>
  <si>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</si>
  <si>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</si>
  <si>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</si>
  <si>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</si>
  <si>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</si>
  <si>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</si>
  <si>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</si>
  <si>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</si>
  <si>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</si>
  <si>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</si>
  <si>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</si>
  <si>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</si>
  <si>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</si>
  <si>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</si>
  <si>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</si>
  <si>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</si>
  <si>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</si>
  <si>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</si>
  <si>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</si>
  <si>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</si>
  <si>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</si>
  <si>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</si>
  <si>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</si>
  <si>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</si>
  <si>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</si>
  <si>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</si>
  <si>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</si>
  <si>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</si>
  <si>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</si>
  <si>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</si>
  <si>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</si>
  <si>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</si>
  <si>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</si>
  <si>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</si>
  <si>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</si>
  <si>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</si>
  <si>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</si>
  <si>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</si>
  <si>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</si>
  <si>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</si>
  <si>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</si>
  <si>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</si>
  <si>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</si>
  <si>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</si>
  <si>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</si>
  <si>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</si>
  <si>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</si>
  <si>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</si>
  <si>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</si>
  <si>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</si>
  <si>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</si>
  <si>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</si>
  <si>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</si>
  <si>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</si>
  <si>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</si>
  <si>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</si>
  <si>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</si>
  <si>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</si>
  <si>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</si>
  <si>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</si>
  <si>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</si>
  <si>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</si>
  <si>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</si>
  <si>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</si>
  <si>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</si>
  <si>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</si>
  <si>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</si>
  <si>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</si>
  <si>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</si>
  <si>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</si>
  <si>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</si>
  <si>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</si>
  <si>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</si>
  <si>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</si>
  <si>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</si>
  <si>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</si>
  <si>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</si>
  <si>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</si>
  <si>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</si>
  <si>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</si>
  <si>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</si>
  <si>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</si>
  <si>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</si>
  <si>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</si>
  <si>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</si>
  <si>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</si>
  <si>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</si>
  <si>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</si>
  <si>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</si>
  <si>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</si>
  <si>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</si>
  <si>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</si>
  <si>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</si>
  <si>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</si>
  <si>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</si>
  <si>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</si>
  <si>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</si>
  <si>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</si>
  <si>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</si>
  <si>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</si>
  <si>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</si>
  <si>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</si>
  <si>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</si>
  <si>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</si>
  <si>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</si>
  <si>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</si>
  <si>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</si>
  <si>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</si>
  <si>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</si>
  <si>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</si>
  <si>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</si>
  <si>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</si>
  <si>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</si>
  <si>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</si>
  <si>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</si>
  <si>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</si>
  <si>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</si>
  <si>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</si>
  <si>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</si>
  <si>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</si>
  <si>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</si>
  <si>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</si>
  <si>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</si>
  <si>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</si>
  <si>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</si>
  <si>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</si>
  <si>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</si>
  <si>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</si>
  <si>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</si>
  <si>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</si>
  <si>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</si>
  <si>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</si>
  <si>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</si>
  <si>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</si>
  <si>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</si>
  <si>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</si>
  <si>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</si>
  <si>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</si>
  <si>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</si>
  <si>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</si>
  <si>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</si>
  <si>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</si>
  <si>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</si>
  <si>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</si>
  <si>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</si>
  <si>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</si>
  <si>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</si>
  <si>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</si>
  <si>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</si>
  <si>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</si>
  <si>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</si>
  <si>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</si>
  <si>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</si>
  <si>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</si>
  <si>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</si>
  <si>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</si>
  <si>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</si>
  <si>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</si>
  <si>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</si>
  <si>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</si>
  <si>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</si>
  <si>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</si>
  <si>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</si>
  <si>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</si>
  <si>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</si>
  <si>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</si>
  <si>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</si>
  <si>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</si>
  <si>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</si>
  <si>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</si>
  <si>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</si>
  <si>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</si>
  <si>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</si>
  <si>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</si>
  <si>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</si>
  <si>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</si>
  <si>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</si>
  <si>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</si>
  <si>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</si>
  <si>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</si>
  <si>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</si>
  <si>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</si>
  <si>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</si>
  <si>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</si>
  <si>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</si>
  <si>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</si>
  <si>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</si>
  <si>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</si>
  <si>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</si>
  <si>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</si>
  <si>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</si>
  <si>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</si>
  <si>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</si>
  <si>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</si>
  <si>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</si>
  <si>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</si>
  <si>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</si>
  <si>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</si>
  <si>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</si>
  <si>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</si>
  <si>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</si>
  <si>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</si>
  <si>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</si>
  <si>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</si>
  <si>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</si>
  <si>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</si>
  <si>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</si>
  <si>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</si>
  <si>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</si>
  <si>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</si>
  <si>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</si>
  <si>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</si>
  <si>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</si>
  <si>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</si>
  <si>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</si>
  <si>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</si>
  <si>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</si>
  <si>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</si>
  <si>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</si>
  <si>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</si>
  <si>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</si>
  <si>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</si>
  <si>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</si>
  <si>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</si>
  <si>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</si>
  <si>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</si>
  <si>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</si>
  <si>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</si>
  <si>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</si>
  <si>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</si>
  <si>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</si>
  <si>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</si>
  <si>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</si>
  <si>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</si>
  <si>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</si>
  <si>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</si>
  <si>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</si>
  <si>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</si>
  <si>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</si>
  <si>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</si>
  <si>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</si>
  <si>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</si>
  <si>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</si>
  <si>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</si>
  <si>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</si>
  <si>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</si>
  <si>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</si>
  <si>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</si>
  <si>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</si>
  <si>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</si>
  <si>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</si>
  <si>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</si>
  <si>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</si>
  <si>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</si>
  <si>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</si>
  <si>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</si>
  <si>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</si>
  <si>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</si>
  <si>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</si>
  <si>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</si>
  <si>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</si>
  <si>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</si>
  <si>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</si>
  <si>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</si>
  <si>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</si>
  <si>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</si>
  <si>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</si>
  <si>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</si>
  <si>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</si>
  <si>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</si>
  <si>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</si>
  <si>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</si>
  <si>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</si>
  <si>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</si>
  <si>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</si>
  <si>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</si>
  <si>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</si>
  <si>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</si>
  <si>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</si>
  <si>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</si>
  <si>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</si>
  <si>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</si>
  <si>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</si>
  <si>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</si>
  <si>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</si>
  <si>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</si>
  <si>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</si>
  <si>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</si>
  <si>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</si>
  <si>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</si>
  <si>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</si>
  <si>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</si>
  <si>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</si>
  <si>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</si>
  <si>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</si>
  <si>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</si>
  <si>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</si>
  <si>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</si>
  <si>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</si>
  <si>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</si>
  <si>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</si>
  <si>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</si>
  <si>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</si>
  <si>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</si>
  <si>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</si>
  <si>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</si>
  <si>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</si>
  <si>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</si>
  <si>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</si>
  <si>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</si>
  <si>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</si>
  <si>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</si>
  <si>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</si>
  <si>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</si>
  <si>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</si>
  <si>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</si>
  <si>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</si>
  <si>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</si>
  <si>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</si>
  <si>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</si>
  <si>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</si>
  <si>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</si>
  <si>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</si>
  <si>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</si>
  <si>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</si>
  <si>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</si>
  <si>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</si>
  <si>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</si>
  <si>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</si>
  <si>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</si>
  <si>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</si>
  <si>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</si>
  <si>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</si>
  <si>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</si>
  <si>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</si>
  <si>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</si>
  <si>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</si>
  <si>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</si>
  <si>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</si>
  <si>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</si>
  <si>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</si>
  <si>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</si>
  <si>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</si>
  <si>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</si>
  <si>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</si>
  <si>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</si>
  <si>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</si>
  <si>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</si>
  <si>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</si>
  <si>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</si>
  <si>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</si>
  <si>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</si>
  <si>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</si>
  <si>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</si>
  <si>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</si>
  <si>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</si>
  <si>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</si>
  <si>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</si>
  <si>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</si>
  <si>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</si>
  <si>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</si>
  <si>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</si>
  <si>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</si>
  <si>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</si>
  <si>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</si>
  <si>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</si>
  <si>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</si>
  <si>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</si>
  <si>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</si>
  <si>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</si>
  <si>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</si>
  <si>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</si>
  <si>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</si>
  <si>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</si>
  <si>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</si>
  <si>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</si>
  <si>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</si>
  <si>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</si>
  <si>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</si>
  <si>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</si>
  <si>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</si>
  <si>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</si>
  <si>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</si>
  <si>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</si>
  <si>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</si>
  <si>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</si>
  <si>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</si>
  <si>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</si>
  <si>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</si>
  <si>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</si>
  <si>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</si>
  <si>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</si>
  <si>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</si>
  <si>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</si>
  <si>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</si>
  <si>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</si>
  <si>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</si>
  <si>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</si>
  <si>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</si>
  <si>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</si>
  <si>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</si>
  <si>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</si>
  <si>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</si>
  <si>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</si>
  <si>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</si>
  <si>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</si>
  <si>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</si>
  <si>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</si>
  <si>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</si>
  <si>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</si>
  <si>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</si>
  <si>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</si>
  <si>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</si>
  <si>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</si>
  <si>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</si>
  <si>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</si>
  <si>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</si>
  <si>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</si>
  <si>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</si>
  <si>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</si>
  <si>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</si>
  <si>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</si>
  <si>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</si>
  <si>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</si>
  <si>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</si>
  <si>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</si>
  <si>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</si>
  <si>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</si>
  <si>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</si>
  <si>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</si>
  <si>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</si>
  <si>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</si>
  <si>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</si>
  <si>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</si>
  <si>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</si>
  <si>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</si>
  <si>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</si>
  <si>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</si>
  <si>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</si>
  <si>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</si>
  <si>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</si>
  <si>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</si>
  <si>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</si>
  <si>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</si>
  <si>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</si>
  <si>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</si>
  <si>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</si>
  <si>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</si>
  <si>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</si>
  <si>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</si>
  <si>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</si>
  <si>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</si>
  <si>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</si>
  <si>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</si>
  <si>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</si>
  <si>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</si>
  <si>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</si>
  <si>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</si>
  <si>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</si>
  <si>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</si>
  <si>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</si>
  <si>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</si>
  <si>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</si>
  <si>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</si>
  <si>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</si>
  <si>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</si>
  <si>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</si>
  <si>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</si>
  <si>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</si>
  <si>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</si>
  <si>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</si>
  <si>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</si>
  <si>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</si>
  <si>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</si>
  <si>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</si>
  <si>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</si>
  <si>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</si>
  <si>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</si>
  <si>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</si>
  <si>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</si>
  <si>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</si>
  <si>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</si>
  <si>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</si>
  <si>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</si>
  <si>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</si>
  <si>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</si>
  <si>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</si>
  <si>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</si>
  <si>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</si>
  <si>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</si>
  <si>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</si>
  <si>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</si>
  <si>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</si>
  <si>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</si>
  <si>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</si>
  <si>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</si>
  <si>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</si>
  <si>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</si>
  <si>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</si>
  <si>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</si>
  <si>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</si>
  <si>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</si>
  <si>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</si>
  <si>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</si>
  <si>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</si>
  <si>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</si>
  <si>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</si>
  <si>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</si>
  <si>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</si>
  <si>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</si>
  <si>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</si>
  <si>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</si>
  <si>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</si>
  <si>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</si>
  <si>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</si>
  <si>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</si>
  <si>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</si>
  <si>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</si>
  <si>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</si>
  <si>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</si>
  <si>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</si>
  <si>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</si>
  <si>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</si>
  <si>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</si>
  <si>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</si>
  <si>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</si>
  <si>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</si>
  <si>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</si>
  <si>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</si>
  <si>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</si>
  <si>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</si>
  <si>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</si>
  <si>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</si>
  <si>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</si>
  <si>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</si>
  <si>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</si>
  <si>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</si>
  <si>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</si>
  <si>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</si>
  <si>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</si>
  <si>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</si>
  <si>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</si>
  <si>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</si>
  <si>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</si>
  <si>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</si>
  <si>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</si>
  <si>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</si>
  <si>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</si>
  <si>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</si>
  <si>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</si>
  <si>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</si>
  <si>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</si>
  <si>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</si>
  <si>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</si>
  <si>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</si>
  <si>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</si>
  <si>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</si>
  <si>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</si>
  <si>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</si>
  <si>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</si>
  <si>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</si>
  <si>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</si>
  <si>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</si>
  <si>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</si>
  <si>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</si>
  <si>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</si>
  <si>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</si>
  <si>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</si>
  <si>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</si>
  <si>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</si>
  <si>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</si>
  <si>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</si>
  <si>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</si>
  <si>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</si>
  <si>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</si>
  <si>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</si>
  <si>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</si>
  <si>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</si>
  <si>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</si>
  <si>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</si>
  <si>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</si>
  <si>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</si>
  <si>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</si>
  <si>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</si>
  <si>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</si>
  <si>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</si>
  <si>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</si>
  <si>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</si>
  <si>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</si>
  <si>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</si>
  <si>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</si>
  <si>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</si>
  <si>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</si>
  <si>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</si>
  <si>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</si>
  <si>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</si>
  <si>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</si>
  <si>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</si>
  <si>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</si>
  <si>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</si>
  <si>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</si>
  <si>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</si>
  <si>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</si>
  <si>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</si>
  <si>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</si>
  <si>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</si>
  <si>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</si>
  <si>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</si>
  <si>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</si>
  <si>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</si>
  <si>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</si>
  <si>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</si>
  <si>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</si>
  <si>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</si>
  <si>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</si>
  <si>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</si>
  <si>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</si>
  <si>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</si>
  <si>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</si>
  <si>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</si>
  <si>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</si>
  <si>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</si>
  <si>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</si>
  <si>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</si>
  <si>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</si>
  <si>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</si>
  <si>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</si>
  <si>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</si>
  <si>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</si>
  <si>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</si>
  <si>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</si>
  <si>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</si>
  <si>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</si>
  <si>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</si>
  <si>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</si>
  <si>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</si>
  <si>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</si>
  <si>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</si>
  <si>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</si>
  <si>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</si>
  <si>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</si>
  <si>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</si>
  <si>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</si>
  <si>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</si>
  <si>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</si>
  <si>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</si>
  <si>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</si>
  <si>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</si>
  <si>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</si>
  <si>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</si>
  <si>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</si>
  <si>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</si>
  <si>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</si>
  <si>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</si>
  <si>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</si>
  <si>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</si>
  <si>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</si>
  <si>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</si>
  <si>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</si>
  <si>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</si>
  <si>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</si>
  <si>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</si>
  <si>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</si>
  <si>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</si>
  <si>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</si>
  <si>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</si>
  <si>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</si>
  <si>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</si>
  <si>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</si>
  <si>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</si>
  <si>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</si>
  <si>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</si>
  <si>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</si>
  <si>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</si>
  <si>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</si>
  <si>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</si>
  <si>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</si>
  <si>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</si>
  <si>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</si>
  <si>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</si>
  <si>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</si>
  <si>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</si>
  <si>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</si>
  <si>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</si>
  <si>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</si>
  <si>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</si>
  <si>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</si>
  <si>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</si>
  <si>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</si>
  <si>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</si>
  <si>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</si>
  <si>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</si>
  <si>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</si>
  <si>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</si>
  <si>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</si>
  <si>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</si>
  <si>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</si>
  <si>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</si>
  <si>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</si>
  <si>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</si>
  <si>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</si>
  <si>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</si>
  <si>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</si>
  <si>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</si>
  <si>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</si>
  <si>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</si>
  <si>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</si>
  <si>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</si>
  <si>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</si>
  <si>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</si>
  <si>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</si>
  <si>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</si>
  <si>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</si>
  <si>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</si>
  <si>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</si>
  <si>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</si>
  <si>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</si>
  <si>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</si>
  <si>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</si>
  <si>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</si>
  <si>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</si>
  <si>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</si>
  <si>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</si>
  <si>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</si>
  <si>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</si>
  <si>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</si>
  <si>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</si>
  <si>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</si>
  <si>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</si>
  <si>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</si>
  <si>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</si>
  <si>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</si>
  <si>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</si>
  <si>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</si>
  <si>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</si>
  <si>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</si>
  <si>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</si>
  <si>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</si>
  <si>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</si>
  <si>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</si>
  <si>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</si>
  <si>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</si>
  <si>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</si>
  <si>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</si>
  <si>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</si>
  <si>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</si>
  <si>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</si>
  <si>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</si>
  <si>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</si>
  <si>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</si>
  <si>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</si>
  <si>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</si>
  <si>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</si>
  <si>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</si>
  <si>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</si>
  <si>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</si>
  <si>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</si>
  <si>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</si>
  <si>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</si>
  <si>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</si>
  <si>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</si>
  <si>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</si>
  <si>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</si>
  <si>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</si>
  <si>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</si>
  <si>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</si>
  <si>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</si>
  <si>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</si>
  <si>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</si>
  <si>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</si>
  <si>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</si>
  <si>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</si>
  <si>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</si>
  <si>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</si>
  <si>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</si>
  <si>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</si>
  <si>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</si>
  <si>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</si>
  <si>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</si>
  <si>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</si>
  <si>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</si>
  <si>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</si>
  <si>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</si>
  <si>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</si>
  <si>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</si>
  <si>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</si>
  <si>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</si>
  <si>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</si>
  <si>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</si>
  <si>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</si>
  <si>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</si>
  <si>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</si>
  <si>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</si>
  <si>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</si>
  <si>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</si>
  <si>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</si>
  <si>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</si>
  <si>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</si>
  <si>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</si>
  <si>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</si>
  <si>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</si>
  <si>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</si>
  <si>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</si>
  <si>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</si>
  <si>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</si>
  <si>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</si>
  <si>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</si>
  <si>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</si>
  <si>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</si>
  <si>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</si>
  <si>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</si>
  <si>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</si>
  <si>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</si>
  <si>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</si>
  <si>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</si>
  <si>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</si>
  <si>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</si>
  <si>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</si>
  <si>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</si>
  <si>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</si>
  <si>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</si>
  <si>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</si>
  <si>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</si>
  <si>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</si>
  <si>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</si>
  <si>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</si>
  <si>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</si>
  <si>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</si>
  <si>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</si>
  <si>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</si>
  <si>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</si>
  <si>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</si>
  <si>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</si>
  <si>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</si>
  <si>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</si>
  <si>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</si>
  <si>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</si>
  <si>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</si>
  <si>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</si>
  <si>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</si>
  <si>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</si>
  <si>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</si>
  <si>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</si>
  <si>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</si>
  <si>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</si>
  <si>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</si>
  <si>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</si>
  <si>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</si>
  <si>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</si>
  <si>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</si>
  <si>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</si>
  <si>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</si>
  <si>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</si>
  <si>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</si>
  <si>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</si>
  <si>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</si>
  <si>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</si>
  <si>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</si>
  <si>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</si>
  <si>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</si>
  <si>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</si>
  <si>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</si>
  <si>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</si>
  <si>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</si>
  <si>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</si>
  <si>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</si>
  <si>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</si>
  <si>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</si>
  <si>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</si>
  <si>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</si>
  <si>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</si>
  <si>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</si>
  <si>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</si>
  <si>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</si>
  <si>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</si>
  <si>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</si>
  <si>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</si>
  <si>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</si>
  <si>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</si>
  <si>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</si>
  <si>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</si>
  <si>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</si>
  <si>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</si>
  <si>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</si>
  <si>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</si>
  <si>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</si>
  <si>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</si>
  <si>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</si>
  <si>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</si>
  <si>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</si>
  <si>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</si>
  <si>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</si>
  <si>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</si>
  <si>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</si>
  <si>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</si>
  <si>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</si>
  <si>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</si>
  <si>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</si>
  <si>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</si>
  <si>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</si>
  <si>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</si>
  <si>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</si>
  <si>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</si>
  <si>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</si>
  <si>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</si>
  <si>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</si>
  <si>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</si>
  <si>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</si>
  <si>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</si>
  <si>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</si>
  <si>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</si>
  <si>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</si>
  <si>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</si>
  <si>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</si>
  <si>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</si>
  <si>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</si>
  <si>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</si>
  <si>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</si>
  <si>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</si>
  <si>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</si>
  <si>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</si>
  <si>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</si>
  <si>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</si>
  <si>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</si>
  <si>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</si>
  <si>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</si>
  <si>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</si>
  <si>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</si>
  <si>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</si>
  <si>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</si>
  <si>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</si>
  <si>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</si>
  <si>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</si>
  <si>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</si>
  <si>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</si>
  <si>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</si>
  <si>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</si>
  <si>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</si>
  <si>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</si>
  <si>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</si>
  <si>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</si>
  <si>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</si>
  <si>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</si>
  <si>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</si>
  <si>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</si>
  <si>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</si>
  <si>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</si>
  <si>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</si>
  <si>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</si>
  <si>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</si>
  <si>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</si>
  <si>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</si>
  <si>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</si>
  <si>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</si>
  <si>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</si>
  <si>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</si>
  <si>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</si>
  <si>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</si>
  <si>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</si>
  <si>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</si>
  <si>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</si>
  <si>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</si>
  <si>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</si>
  <si>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</si>
  <si>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</si>
  <si>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</si>
  <si>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</si>
  <si>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</si>
  <si>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</si>
  <si>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</si>
  <si>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</si>
  <si>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</si>
  <si>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</si>
  <si>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</si>
  <si>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</si>
  <si>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</si>
  <si>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</si>
  <si>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</si>
  <si>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</si>
  <si>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</si>
  <si>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</si>
  <si>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</si>
  <si>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</si>
  <si>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</si>
  <si>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</si>
  <si>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</si>
  <si>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</si>
  <si>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</si>
  <si>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</si>
  <si>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</si>
  <si>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</si>
  <si>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</si>
  <si>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</si>
  <si>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</si>
  <si>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</si>
  <si>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</si>
  <si>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</si>
  <si>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</si>
  <si>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</si>
  <si>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</si>
  <si>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</si>
  <si>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</si>
  <si>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</si>
  <si>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</si>
  <si>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</si>
  <si>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</si>
  <si>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</si>
  <si>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</si>
  <si>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</si>
  <si>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</si>
  <si>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</si>
  <si>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</si>
  <si>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</si>
  <si>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</si>
  <si>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</si>
  <si>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</si>
  <si>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</si>
  <si>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</si>
  <si>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</si>
  <si>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</si>
  <si>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</si>
  <si>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</si>
  <si>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</si>
  <si>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</si>
  <si>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</si>
  <si>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</si>
  <si>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</si>
  <si>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</si>
  <si>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</si>
  <si>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</si>
  <si>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</si>
  <si>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</si>
  <si>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</si>
  <si>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</si>
  <si>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</si>
  <si>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</si>
  <si>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</si>
  <si>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</si>
  <si>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</si>
  <si>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</si>
  <si>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</si>
  <si>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</si>
  <si>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</si>
  <si>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</si>
  <si>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</si>
  <si>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</si>
  <si>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</si>
  <si>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</si>
  <si>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</si>
  <si>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</si>
  <si>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</si>
  <si>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</si>
  <si>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</si>
  <si>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</si>
  <si>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</si>
  <si>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</si>
  <si>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</si>
  <si>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</si>
  <si>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</si>
  <si>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</si>
  <si>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</si>
  <si>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</si>
  <si>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</si>
  <si>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</si>
  <si>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</si>
  <si>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</si>
  <si>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</si>
  <si>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</si>
  <si>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</si>
  <si>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</si>
  <si>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</si>
  <si>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</si>
  <si>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</si>
  <si>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</si>
  <si>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</si>
  <si>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</si>
  <si>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</si>
  <si>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</si>
  <si>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</si>
  <si>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</si>
  <si>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</si>
  <si>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</si>
  <si>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</si>
  <si>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</si>
  <si>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</si>
  <si>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</si>
  <si>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</si>
  <si>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</si>
  <si>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</si>
  <si>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</si>
  <si>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</si>
  <si>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</si>
  <si>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</si>
  <si>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</si>
  <si>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</si>
  <si>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</si>
  <si>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</si>
  <si>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</si>
  <si>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</si>
  <si>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</si>
  <si>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</si>
  <si>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</si>
  <si>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</si>
  <si>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</si>
  <si>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</si>
  <si>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</si>
  <si>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</si>
  <si>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</si>
  <si>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</si>
  <si>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</si>
  <si>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</si>
  <si>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</si>
  <si>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</si>
  <si>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</si>
  <si>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</si>
  <si>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</si>
  <si>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</si>
  <si>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</si>
  <si>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</si>
  <si>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</si>
  <si>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</si>
  <si>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</si>
  <si>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</si>
  <si>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</si>
  <si>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</si>
  <si>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</si>
  <si>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</si>
  <si>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</si>
  <si>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</si>
  <si>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</si>
  <si>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</si>
  <si>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</si>
  <si>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</si>
  <si>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</si>
  <si>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</si>
  <si>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</si>
  <si>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</si>
  <si>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</si>
  <si>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</si>
  <si>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</si>
  <si>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</si>
  <si>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</si>
  <si>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</si>
  <si>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</si>
  <si>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</si>
  <si>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</si>
  <si>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</si>
  <si>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</si>
  <si>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</si>
  <si>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</si>
  <si>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</si>
  <si>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</si>
  <si>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</si>
  <si>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</si>
  <si>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</si>
  <si>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</si>
  <si>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</si>
  <si>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</si>
  <si>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</si>
  <si>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</si>
  <si>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</si>
  <si>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</si>
  <si>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</si>
  <si>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</si>
  <si>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</si>
  <si>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</si>
  <si>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</si>
  <si>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</si>
  <si>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</si>
  <si>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</si>
  <si>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</si>
  <si>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</si>
  <si>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</si>
  <si>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</si>
  <si>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</si>
  <si>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</si>
  <si>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</si>
  <si>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</si>
  <si>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</si>
  <si>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</si>
  <si>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</si>
  <si>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</si>
  <si>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</si>
  <si>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</si>
  <si>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</si>
  <si>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</si>
  <si>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</si>
  <si>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</si>
  <si>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</si>
  <si>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</si>
  <si>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</si>
  <si>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</si>
  <si>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</si>
  <si>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</si>
  <si>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</si>
  <si>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</si>
  <si>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</si>
  <si>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</si>
  <si>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</si>
  <si>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</si>
  <si>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</si>
  <si>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</si>
  <si>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</si>
  <si>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</si>
  <si>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</si>
  <si>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</si>
  <si>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</si>
  <si>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</si>
  <si>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</si>
  <si>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</si>
  <si>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</si>
  <si>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</si>
  <si>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</si>
  <si>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</si>
  <si>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</si>
  <si>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</si>
  <si>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</si>
  <si>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</si>
  <si>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</si>
  <si>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</si>
  <si>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</si>
  <si>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</si>
  <si>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</si>
  <si>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</si>
  <si>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</si>
  <si>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</si>
  <si>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</si>
  <si>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</si>
  <si>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</si>
  <si>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</si>
  <si>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</si>
  <si>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</si>
  <si>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</si>
  <si>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</si>
  <si>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</si>
  <si>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</si>
  <si>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</si>
  <si>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</si>
  <si>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</si>
  <si>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</si>
  <si>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</si>
  <si>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</si>
  <si>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</si>
  <si>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</si>
  <si>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</si>
  <si>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</si>
  <si>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</si>
  <si>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</si>
  <si>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</si>
  <si>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</si>
  <si>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</si>
  <si>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</si>
  <si>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</si>
  <si>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</si>
  <si>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</si>
  <si>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</si>
  <si>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</si>
  <si>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</si>
  <si>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</si>
  <si>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</si>
  <si>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</si>
  <si>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</si>
  <si>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</si>
  <si>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</si>
  <si>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</si>
  <si>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</si>
  <si>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</si>
  <si>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</si>
  <si>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</si>
  <si>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</si>
  <si>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</si>
  <si>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</si>
  <si>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</si>
  <si>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</si>
  <si>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</si>
  <si>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</si>
  <si>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</si>
  <si>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</si>
  <si>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</si>
  <si>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</si>
  <si>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</si>
  <si>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</si>
  <si>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</si>
  <si>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</si>
  <si>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</si>
  <si>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</si>
  <si>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</si>
  <si>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</si>
  <si>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</si>
  <si>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</si>
  <si>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</si>
  <si>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</si>
  <si>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</si>
  <si>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</si>
  <si>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</si>
  <si>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</si>
  <si>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</si>
  <si>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</si>
  <si>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</si>
  <si>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</si>
  <si>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</si>
  <si>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</si>
  <si>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</si>
  <si>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</si>
  <si>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</si>
  <si>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</si>
  <si>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</si>
  <si>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</si>
  <si>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</si>
  <si>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</si>
  <si>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</si>
  <si>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</si>
  <si>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</si>
  <si>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</si>
  <si>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</si>
  <si>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</si>
  <si>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</si>
  <si>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</si>
  <si>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</si>
  <si>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</si>
  <si>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</si>
  <si>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</si>
  <si>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</si>
  <si>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</si>
  <si>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</si>
  <si>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</si>
  <si>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</si>
  <si>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</si>
  <si>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</si>
  <si>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</si>
  <si>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</si>
  <si>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</si>
  <si>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</si>
  <si>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</si>
  <si>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</si>
  <si>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</si>
  <si>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</si>
  <si>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</si>
  <si>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</si>
  <si>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</si>
  <si>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</si>
  <si>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</si>
  <si>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</si>
  <si>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</si>
  <si>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</si>
  <si>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</si>
  <si>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</si>
  <si>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</si>
  <si>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</si>
  <si>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</si>
  <si>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</si>
  <si>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</si>
  <si>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</si>
  <si>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</si>
  <si>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</si>
  <si>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</si>
  <si>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</si>
  <si>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</si>
  <si>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</si>
  <si>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</si>
  <si>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</si>
  <si>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</si>
  <si>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</si>
  <si>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</si>
  <si>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</si>
  <si>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</si>
  <si>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</si>
  <si>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</si>
  <si>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</si>
  <si>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</si>
  <si>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</si>
  <si>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</si>
  <si>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</si>
  <si>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</si>
  <si>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</si>
  <si>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</si>
  <si>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</si>
  <si>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</si>
  <si>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</si>
  <si>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</si>
  <si>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</si>
  <si>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</si>
  <si>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</si>
  <si>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</si>
  <si>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</si>
  <si>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</si>
  <si>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</si>
  <si>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</si>
  <si>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</si>
  <si>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</si>
  <si>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</si>
  <si>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</si>
  <si>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</si>
  <si>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</si>
  <si>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</si>
  <si>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</si>
  <si>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</si>
  <si>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</si>
  <si>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</si>
  <si>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</si>
  <si>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</si>
  <si>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</si>
  <si>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</si>
  <si>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</si>
  <si>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</si>
  <si>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</si>
  <si>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</si>
  <si>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</si>
  <si>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</si>
  <si>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</si>
  <si>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</si>
  <si>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</si>
  <si>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</si>
  <si>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</si>
  <si>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</si>
  <si>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</si>
  <si>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</si>
  <si>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</si>
  <si>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</si>
  <si>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</si>
  <si>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</si>
  <si>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</si>
  <si>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</si>
  <si>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</si>
  <si>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</si>
  <si>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</si>
  <si>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</si>
  <si>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</si>
  <si>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</si>
  <si>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</si>
  <si>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</si>
  <si>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</si>
  <si>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</si>
  <si>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</si>
  <si>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</si>
  <si>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</si>
  <si>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</si>
  <si>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</si>
  <si>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</si>
  <si>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</si>
  <si>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</si>
  <si>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</si>
  <si>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</si>
  <si>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</si>
  <si>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</si>
  <si>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</si>
  <si>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</si>
  <si>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</si>
  <si>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</si>
  <si>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</si>
  <si>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</si>
  <si>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</si>
  <si>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</si>
  <si>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</si>
  <si>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</si>
  <si>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</si>
  <si>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</si>
  <si>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</si>
  <si>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</si>
  <si>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</si>
  <si>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</si>
  <si>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</si>
  <si>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</si>
  <si>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</si>
  <si>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</si>
  <si>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</si>
  <si>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</si>
  <si>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</si>
  <si>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</si>
  <si>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</si>
  <si>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</si>
  <si>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</si>
  <si>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</si>
  <si>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</si>
  <si>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</si>
  <si>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</si>
  <si>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</si>
  <si>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</si>
  <si>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</si>
  <si>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</si>
  <si>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</si>
  <si>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</si>
  <si>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</si>
  <si>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</si>
  <si>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</si>
  <si>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</si>
  <si>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</si>
  <si>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</si>
  <si>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</si>
  <si>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</si>
  <si>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</si>
  <si>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</si>
  <si>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</si>
  <si>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</si>
  <si>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</si>
  <si>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</si>
  <si>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</si>
  <si>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</si>
  <si>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</si>
  <si>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</si>
  <si>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</si>
  <si>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</si>
  <si>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</si>
  <si>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</si>
  <si>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</si>
  <si>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</si>
  <si>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</si>
  <si>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</si>
  <si>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</si>
  <si>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</si>
  <si>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</si>
  <si>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</si>
  <si>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</si>
  <si>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</si>
  <si>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</si>
  <si>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</si>
  <si>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</si>
  <si>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</si>
  <si>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</si>
  <si>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</si>
  <si>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</si>
  <si>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</si>
  <si>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</si>
  <si>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</si>
  <si>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</si>
  <si>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</si>
  <si>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</si>
  <si>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</si>
  <si>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</si>
  <si>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</si>
  <si>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</si>
  <si>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</si>
  <si>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</si>
  <si>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</si>
  <si>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</si>
  <si>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</si>
  <si>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</si>
  <si>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</si>
  <si>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</si>
  <si>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</si>
  <si>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</si>
  <si>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</si>
  <si>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</si>
  <si>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</si>
  <si>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</si>
  <si>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</si>
  <si>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</si>
  <si>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</si>
  <si>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</si>
  <si>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</si>
  <si>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</si>
  <si>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</si>
  <si>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</si>
  <si>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</si>
  <si>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</si>
  <si>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</si>
  <si>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</si>
  <si>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</si>
  <si>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</si>
  <si>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</si>
  <si>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</si>
  <si>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</si>
  <si>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</si>
  <si>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</si>
  <si>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</si>
  <si>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</si>
  <si>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</si>
  <si>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</si>
  <si>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</si>
  <si>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</si>
  <si>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</si>
  <si>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</si>
  <si>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</si>
  <si>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</si>
  <si>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</si>
  <si>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</si>
  <si>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</si>
  <si>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</si>
  <si>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</si>
  <si>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</si>
  <si>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</si>
  <si>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</si>
  <si>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</si>
  <si>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</si>
  <si>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</si>
  <si>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</si>
  <si>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</si>
  <si>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</si>
  <si>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</si>
  <si>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</si>
  <si>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</si>
  <si>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</si>
  <si>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</si>
  <si>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</si>
  <si>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</si>
  <si>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</si>
  <si>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</si>
  <si>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</si>
  <si>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</si>
  <si>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</si>
  <si>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</si>
  <si>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</si>
  <si>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</si>
  <si>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</si>
  <si>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</si>
  <si>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</si>
  <si>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</si>
  <si>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</si>
  <si>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</si>
  <si>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</si>
  <si>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</si>
  <si>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</si>
  <si>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</si>
  <si>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</si>
  <si>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</si>
  <si>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</si>
  <si>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</si>
  <si>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</si>
  <si>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</si>
  <si>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</si>
  <si>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</si>
  <si>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</si>
  <si>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</si>
  <si>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</si>
  <si>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</si>
  <si>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</si>
  <si>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</si>
  <si>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</si>
  <si>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</si>
  <si>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</si>
  <si>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</si>
  <si>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</si>
  <si>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</si>
  <si>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</si>
  <si>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</si>
  <si>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</si>
  <si>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</si>
  <si>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</si>
  <si>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</si>
  <si>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</si>
  <si>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</si>
  <si>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</si>
  <si>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</si>
  <si>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</si>
  <si>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</si>
  <si>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</si>
  <si>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</si>
  <si>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</si>
  <si>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</si>
  <si>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</si>
  <si>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</si>
  <si>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</si>
  <si>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</si>
  <si>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</si>
  <si>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</si>
  <si>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</si>
  <si>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</si>
  <si>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</si>
  <si>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</si>
  <si>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</si>
  <si>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</si>
  <si>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</si>
  <si>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</si>
  <si>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</si>
  <si>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</si>
  <si>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</si>
  <si>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</si>
  <si>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</si>
  <si>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</si>
  <si>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</si>
  <si>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</si>
  <si>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</si>
  <si>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</si>
  <si>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</si>
  <si>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</si>
  <si>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</si>
  <si>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</si>
  <si>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</si>
  <si>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</si>
  <si>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</si>
  <si>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</si>
  <si>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</si>
  <si>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</si>
  <si>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</si>
  <si>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</si>
  <si>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</si>
  <si>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</si>
  <si>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</si>
  <si>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</si>
  <si>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</si>
  <si>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</si>
  <si>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</si>
  <si>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</si>
  <si>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</si>
  <si>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</si>
  <si>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</si>
  <si>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</si>
  <si>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</si>
  <si>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</si>
  <si>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</si>
  <si>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</si>
  <si>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</si>
  <si>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</si>
  <si>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</si>
  <si>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</si>
  <si>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</si>
  <si>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</si>
  <si>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</si>
  <si>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</si>
  <si>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</si>
  <si>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</si>
  <si>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</si>
  <si>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</si>
  <si>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</si>
  <si>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</si>
  <si>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</si>
  <si>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</si>
  <si>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</si>
  <si>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</si>
  <si>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</si>
  <si>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</si>
  <si>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</si>
  <si>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</si>
  <si>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</si>
  <si>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</si>
  <si>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</si>
  <si>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</si>
  <si>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</si>
  <si>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</si>
  <si>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</si>
  <si>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</si>
  <si>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</si>
  <si>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</si>
  <si>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</si>
  <si>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</si>
  <si>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</si>
  <si>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</si>
  <si>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</si>
  <si>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</si>
  <si>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</si>
  <si>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</si>
  <si>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</si>
  <si>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</si>
  <si>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</si>
  <si>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</si>
  <si>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</si>
  <si>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</si>
  <si>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</si>
  <si>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</si>
  <si>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</si>
  <si>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</si>
  <si>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</si>
  <si>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</si>
  <si>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</si>
  <si>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</si>
  <si>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</si>
  <si>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</si>
  <si>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</si>
  <si>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</si>
  <si>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</si>
  <si>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</si>
  <si>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</si>
  <si>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</si>
  <si>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</si>
  <si>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</si>
  <si>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</si>
  <si>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</si>
  <si>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</si>
  <si>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</si>
  <si>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</si>
  <si>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</si>
  <si>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</si>
  <si>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</si>
  <si>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</si>
  <si>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</si>
  <si>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</si>
  <si>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</si>
  <si>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</si>
  <si>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</si>
  <si>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</si>
  <si>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</si>
  <si>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</si>
  <si>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</si>
  <si>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</si>
  <si>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</si>
  <si>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</si>
  <si>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</si>
  <si>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</si>
  <si>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</si>
  <si>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</si>
  <si>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</si>
  <si>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</si>
  <si>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</si>
  <si>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</si>
  <si>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</si>
  <si>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</si>
  <si>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</si>
  <si>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</si>
  <si>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</si>
  <si>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</si>
  <si>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</si>
  <si>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</si>
  <si>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</si>
  <si>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</si>
  <si>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</si>
  <si>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</si>
  <si>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</si>
  <si>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</si>
  <si>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</si>
  <si>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</si>
  <si>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</si>
  <si>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</si>
  <si>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</si>
  <si>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</si>
  <si>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</si>
  <si>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</si>
  <si>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</si>
  <si>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</si>
  <si>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</si>
  <si>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</si>
  <si>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</si>
  <si>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</si>
  <si>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</si>
  <si>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</si>
  <si>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</si>
  <si>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</si>
  <si>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</si>
  <si>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</si>
  <si>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</si>
  <si>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</si>
  <si>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</si>
  <si>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</si>
  <si>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</si>
  <si>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</si>
  <si>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</si>
  <si>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</si>
  <si>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</si>
  <si>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</si>
  <si>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</si>
  <si>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</si>
  <si>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</si>
  <si>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</si>
  <si>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</si>
  <si>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</si>
  <si>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</si>
  <si>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</si>
  <si>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</si>
  <si>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</si>
  <si>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</si>
  <si>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</si>
  <si>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</si>
  <si>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</si>
  <si>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</si>
  <si>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</si>
  <si>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</si>
  <si>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</si>
  <si>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</si>
  <si>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</si>
  <si>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</si>
  <si>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</si>
  <si>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</si>
  <si>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</si>
  <si>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</si>
  <si>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</si>
  <si>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</si>
  <si>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</si>
  <si>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</si>
  <si>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</si>
  <si>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</si>
  <si>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</si>
  <si>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</si>
  <si>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</si>
  <si>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</si>
  <si>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</si>
  <si>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</si>
  <si>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</si>
  <si>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</si>
  <si>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</si>
  <si>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</si>
  <si>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</si>
  <si>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</si>
  <si>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</si>
  <si>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</si>
  <si>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</si>
  <si>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</si>
  <si>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</si>
  <si>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</si>
  <si>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</si>
  <si>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</si>
  <si>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</si>
  <si>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</si>
  <si>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</si>
  <si>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</si>
  <si>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</si>
  <si>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</si>
  <si>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</si>
  <si>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</si>
  <si>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</si>
  <si>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</si>
  <si>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</si>
  <si>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</si>
  <si>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</si>
  <si>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</si>
  <si>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</si>
  <si>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</si>
  <si>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</si>
  <si>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</si>
  <si>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</si>
  <si>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</si>
  <si>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</si>
  <si>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</si>
  <si>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</si>
  <si>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</si>
  <si>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</si>
  <si>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</si>
  <si>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</si>
  <si>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</si>
  <si>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</si>
  <si>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</si>
  <si>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</si>
  <si>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</si>
  <si>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</si>
  <si>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</si>
  <si>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</si>
  <si>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</si>
  <si>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</si>
  <si>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</si>
  <si>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</si>
  <si>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</si>
  <si>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</si>
  <si>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</si>
  <si>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</si>
  <si>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</si>
  <si>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</si>
  <si>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</si>
  <si>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</si>
  <si>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</si>
  <si>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</si>
  <si>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</si>
  <si>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</si>
  <si>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</si>
  <si>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</si>
  <si>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</si>
  <si>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</si>
  <si>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</si>
  <si>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</si>
  <si>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</si>
  <si>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</si>
  <si>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</si>
  <si>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</si>
  <si>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</si>
  <si>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</si>
  <si>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</si>
  <si>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</si>
  <si>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</si>
  <si>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</si>
  <si>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</si>
  <si>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</si>
  <si>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</si>
  <si>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</si>
  <si>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</si>
  <si>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</si>
  <si>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</si>
  <si>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</si>
  <si>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</si>
  <si>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</si>
  <si>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</si>
  <si>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</si>
  <si>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</si>
  <si>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</si>
  <si>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</si>
  <si>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</si>
  <si>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</si>
  <si>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</si>
  <si>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</si>
  <si>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</si>
  <si>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</si>
  <si>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</si>
  <si>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</si>
  <si>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</si>
  <si>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</si>
  <si>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</si>
  <si>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</si>
  <si>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</si>
  <si>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</si>
  <si>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</si>
  <si>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</si>
  <si>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</si>
  <si>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</si>
  <si>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</si>
  <si>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</si>
  <si>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</si>
  <si>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</si>
  <si>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</si>
  <si>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</si>
  <si>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</si>
  <si>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</si>
  <si>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</si>
  <si>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</si>
  <si>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</si>
  <si>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</si>
  <si>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</si>
  <si>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</si>
  <si>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</si>
  <si>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</si>
  <si>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</si>
  <si>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</si>
  <si>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</si>
  <si>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</si>
  <si>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</si>
  <si>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</si>
  <si>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</si>
  <si>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</si>
  <si>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</si>
  <si>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</si>
  <si>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</si>
  <si>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</si>
  <si>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</si>
  <si>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</si>
  <si>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</si>
  <si>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</si>
  <si>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</si>
  <si>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</si>
  <si>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</si>
  <si>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</si>
  <si>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</si>
  <si>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</si>
  <si>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</si>
  <si>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</si>
  <si>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</si>
  <si>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</si>
  <si>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</si>
  <si>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</si>
  <si>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</si>
  <si>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</si>
  <si>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</si>
  <si>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</si>
  <si>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</si>
  <si>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</si>
  <si>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</si>
  <si>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</si>
  <si>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</si>
  <si>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</si>
  <si>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</si>
  <si>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</si>
  <si>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</si>
  <si>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</si>
  <si>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</si>
  <si>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</si>
  <si>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</si>
  <si>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</si>
  <si>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</si>
  <si>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</si>
  <si>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</si>
  <si>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</si>
  <si>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</si>
  <si>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</si>
  <si>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</si>
  <si>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</si>
  <si>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</si>
  <si>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</si>
  <si>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</si>
  <si>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</si>
  <si>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</si>
  <si>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</si>
  <si>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</si>
  <si>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</si>
  <si>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</si>
  <si>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</si>
  <si>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</si>
  <si>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</si>
  <si>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</si>
  <si>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</si>
  <si>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</si>
  <si>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</si>
  <si>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</si>
  <si>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</si>
  <si>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</si>
  <si>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</si>
  <si>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</si>
  <si>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</si>
  <si>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</si>
  <si>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</si>
  <si>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</si>
  <si>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</si>
  <si>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</si>
  <si>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</si>
  <si>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</si>
  <si>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</si>
  <si>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</si>
  <si>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</si>
  <si>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</si>
  <si>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</si>
  <si>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</si>
  <si>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</si>
  <si>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</si>
  <si>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</si>
  <si>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</si>
  <si>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</si>
  <si>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</si>
  <si>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</si>
  <si>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</si>
  <si>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</si>
  <si>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</si>
  <si>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</si>
  <si>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</si>
  <si>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</si>
  <si>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</si>
  <si>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</si>
  <si>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</si>
  <si>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</si>
  <si>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</si>
  <si>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</si>
  <si>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</si>
  <si>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</si>
  <si>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</si>
  <si>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</si>
  <si>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</si>
  <si>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</si>
  <si>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</si>
  <si>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</si>
  <si>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</si>
  <si>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</si>
  <si>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</si>
  <si>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</si>
  <si>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</si>
  <si>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</si>
  <si>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</si>
  <si>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</si>
  <si>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</si>
  <si>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</si>
  <si>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</si>
  <si>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</si>
  <si>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</si>
  <si>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</si>
  <si>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</si>
  <si>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</si>
  <si>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</si>
  <si>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</si>
  <si>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</si>
  <si>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</si>
  <si>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</si>
  <si>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</si>
  <si>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</si>
  <si>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</si>
  <si>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</si>
  <si>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</si>
  <si>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</si>
  <si>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</si>
  <si>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</si>
  <si>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</si>
  <si>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</si>
  <si>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</si>
  <si>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</si>
  <si>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</si>
  <si>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</si>
  <si>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</si>
  <si>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</si>
  <si>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</si>
  <si>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</si>
  <si>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</si>
  <si>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</si>
  <si>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</si>
  <si>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</si>
  <si>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</si>
  <si>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</si>
  <si>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</si>
  <si>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</si>
  <si>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</si>
  <si>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</si>
  <si>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</si>
  <si>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</si>
  <si>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</si>
  <si>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</si>
  <si>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</si>
  <si>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</si>
  <si>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</si>
  <si>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</si>
  <si>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</si>
  <si>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</si>
  <si>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</si>
  <si>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</si>
  <si>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</si>
  <si>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</si>
  <si>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</si>
  <si>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</si>
  <si>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</si>
  <si>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</si>
  <si>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</si>
  <si>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</si>
  <si>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</si>
  <si>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</si>
  <si>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</si>
  <si>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</si>
  <si>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</si>
  <si>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</si>
  <si>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</si>
  <si>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</si>
  <si>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</si>
  <si>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</si>
  <si>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</si>
  <si>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</si>
  <si>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</si>
  <si>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</si>
  <si>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</si>
  <si>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</si>
  <si>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</si>
  <si>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</si>
  <si>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</si>
  <si>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</si>
  <si>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</si>
  <si>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</si>
  <si>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</si>
  <si>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</si>
  <si>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</si>
  <si>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</si>
  <si>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</si>
  <si>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</si>
  <si>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</si>
  <si>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</si>
  <si>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</si>
  <si>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</si>
  <si>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</si>
  <si>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</si>
  <si>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</si>
  <si>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</si>
  <si>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</si>
  <si>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</si>
  <si>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</si>
  <si>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</si>
  <si>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</si>
  <si>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</si>
  <si>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</si>
  <si>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</si>
  <si>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</si>
  <si>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</si>
  <si>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</si>
  <si>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</si>
  <si>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</si>
  <si>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</si>
  <si>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</si>
  <si>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</si>
  <si>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</si>
  <si>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</si>
  <si>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</si>
  <si>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</si>
  <si>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</si>
  <si>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</si>
  <si>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</si>
  <si>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</si>
  <si>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</si>
  <si>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</si>
  <si>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</si>
  <si>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</si>
  <si>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</si>
  <si>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</si>
  <si>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</si>
  <si>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</si>
  <si>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</si>
  <si>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</si>
  <si>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</si>
  <si>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</si>
  <si>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</si>
  <si>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</si>
  <si>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</si>
  <si>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</si>
  <si>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</si>
  <si>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</si>
  <si>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</si>
  <si>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</si>
  <si>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</si>
  <si>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</si>
  <si>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</si>
  <si>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</si>
  <si>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</si>
  <si>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</si>
  <si>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</si>
  <si>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</si>
  <si>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</si>
  <si>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</si>
  <si>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</si>
  <si>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</si>
  <si>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</si>
  <si>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</si>
  <si>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</si>
  <si>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</si>
  <si>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</si>
  <si>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</si>
  <si>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</si>
  <si>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</si>
  <si>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</si>
  <si>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</si>
  <si>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</si>
  <si>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</si>
  <si>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</si>
  <si>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</si>
  <si>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</si>
  <si>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</si>
  <si>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</si>
  <si>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</si>
  <si>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</si>
  <si>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</si>
  <si>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</si>
  <si>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</si>
  <si>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</si>
  <si>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</si>
  <si>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</si>
  <si>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</si>
  <si>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</si>
  <si>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</si>
  <si>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</si>
  <si>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</si>
  <si>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</si>
  <si>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</si>
  <si>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</si>
  <si>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</si>
  <si>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</si>
  <si>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</si>
  <si>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</si>
  <si>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</si>
  <si>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</si>
  <si>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</si>
  <si>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</si>
  <si>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</si>
  <si>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</si>
  <si>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</si>
  <si>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</si>
  <si>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</si>
  <si>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</si>
  <si>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</si>
  <si>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</si>
  <si>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</si>
  <si>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</si>
  <si>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</si>
  <si>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</si>
  <si>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</si>
  <si>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</si>
  <si>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</si>
  <si>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</si>
  <si>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</si>
  <si>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</si>
  <si>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</si>
  <si>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</si>
  <si>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</si>
  <si>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</si>
  <si>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</si>
  <si>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</si>
  <si>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</si>
  <si>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</si>
  <si>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</si>
  <si>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</si>
  <si>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</si>
  <si>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</si>
  <si>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</si>
  <si>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</si>
  <si>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</si>
  <si>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</si>
  <si>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</si>
  <si>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</si>
  <si>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</si>
  <si>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</si>
  <si>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</si>
  <si>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</si>
  <si>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</si>
  <si>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</si>
  <si>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</si>
  <si>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</si>
  <si>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</si>
  <si>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</si>
  <si>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</si>
  <si>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</si>
  <si>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</si>
  <si>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</si>
  <si>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</si>
  <si>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</si>
  <si>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</si>
  <si>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</si>
  <si>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</si>
  <si>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</si>
  <si>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</si>
  <si>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</si>
  <si>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</si>
  <si>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</si>
  <si>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</si>
  <si>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</si>
  <si>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</si>
  <si>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</si>
  <si>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</si>
  <si>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</si>
  <si>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</si>
  <si>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</si>
  <si>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</si>
  <si>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</si>
  <si>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</si>
  <si>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</si>
  <si>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</si>
  <si>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</si>
  <si>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</si>
  <si>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</si>
  <si>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</si>
  <si>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</si>
  <si>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</si>
  <si>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</si>
  <si>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</si>
  <si>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</si>
  <si>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</si>
  <si>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</si>
  <si>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</si>
  <si>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</si>
  <si>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</si>
  <si>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</si>
  <si>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</si>
  <si>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</si>
  <si>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</si>
  <si>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</si>
  <si>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</si>
  <si>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</si>
  <si>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</si>
  <si>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</si>
  <si>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</si>
  <si>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</si>
  <si>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</si>
  <si>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</si>
  <si>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</si>
  <si>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</si>
  <si>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</si>
  <si>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</si>
  <si>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</si>
  <si>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</si>
  <si>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</si>
  <si>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</si>
  <si>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</si>
  <si>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</si>
  <si>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</si>
  <si>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</si>
  <si>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</si>
  <si>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</si>
  <si>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</si>
  <si>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</si>
  <si>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</si>
  <si>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</si>
  <si>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</si>
  <si>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</si>
  <si>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</si>
  <si>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</si>
  <si>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</si>
  <si>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</si>
  <si>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</si>
  <si>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</si>
  <si>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</si>
  <si>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</si>
  <si>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</si>
  <si>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</si>
  <si>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</si>
  <si>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</si>
  <si>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</si>
  <si>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</si>
  <si>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</si>
  <si>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</si>
  <si>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</si>
  <si>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</si>
  <si>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</si>
  <si>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</si>
  <si>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</si>
  <si>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</si>
  <si>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</si>
  <si>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</si>
  <si>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</si>
  <si>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</si>
  <si>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</si>
  <si>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</si>
  <si>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</si>
  <si>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</si>
  <si>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</si>
  <si>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</si>
  <si>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</si>
  <si>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</si>
  <si>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</si>
  <si>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</si>
  <si>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</si>
  <si>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</si>
  <si>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</si>
  <si>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</si>
  <si>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</si>
  <si>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</si>
  <si>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</si>
  <si>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</si>
  <si>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</si>
  <si>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</si>
  <si>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</si>
  <si>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</si>
  <si>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</si>
  <si>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</si>
  <si>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</si>
  <si>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</si>
  <si>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</si>
  <si>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</si>
  <si>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</si>
  <si>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</si>
  <si>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</si>
  <si>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</si>
  <si>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</si>
  <si>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</si>
  <si>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</si>
  <si>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</si>
  <si>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</si>
  <si>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</si>
  <si>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</si>
  <si>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</si>
  <si>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</si>
  <si>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</si>
  <si>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</si>
  <si>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</si>
  <si>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</si>
  <si>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</si>
  <si>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</si>
  <si>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</si>
  <si>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</si>
  <si>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</si>
  <si>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</si>
  <si>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</si>
  <si>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</si>
  <si>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</si>
  <si>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</si>
  <si>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</si>
  <si>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</si>
  <si>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</si>
  <si>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</si>
  <si>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</si>
  <si>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</si>
  <si>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</si>
  <si>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</si>
  <si>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</si>
  <si>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</si>
  <si>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</si>
  <si>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</si>
  <si>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</si>
  <si>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</si>
  <si>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</si>
  <si>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</si>
  <si>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</si>
  <si>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</si>
  <si>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</si>
  <si>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</si>
  <si>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</si>
  <si>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</si>
  <si>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</si>
  <si>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</si>
  <si>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</si>
  <si>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</si>
  <si>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</si>
  <si>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</si>
  <si>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</si>
  <si>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</si>
  <si>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</si>
  <si>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</si>
  <si>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</si>
  <si>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</si>
  <si>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</si>
  <si>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</si>
  <si>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</si>
  <si>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</si>
  <si>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</si>
  <si>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</si>
  <si>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</si>
  <si>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</si>
  <si>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</si>
  <si>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</si>
  <si>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</si>
  <si>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</si>
  <si>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</si>
  <si>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</si>
  <si>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</si>
  <si>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</si>
  <si>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</si>
  <si>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</si>
  <si>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</si>
  <si>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</si>
  <si>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</si>
  <si>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</si>
  <si>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</si>
  <si>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</si>
  <si>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</si>
  <si>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</si>
  <si>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</si>
  <si>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</si>
  <si>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</si>
  <si>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</si>
  <si>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</si>
  <si>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</si>
  <si>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</si>
  <si>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</si>
  <si>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</si>
  <si>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</si>
  <si>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</si>
  <si>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</si>
  <si>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</si>
  <si>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</si>
  <si>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</si>
  <si>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</si>
  <si>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</si>
  <si>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</si>
  <si>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</si>
  <si>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</si>
  <si>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</si>
  <si>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</si>
  <si>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</si>
  <si>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</si>
  <si>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</si>
  <si>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</si>
  <si>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</si>
  <si>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</si>
  <si>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</si>
  <si>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</si>
  <si>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</si>
  <si>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</si>
  <si>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</si>
  <si>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</si>
  <si>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</si>
  <si>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</si>
  <si>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</si>
  <si>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</si>
  <si>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</si>
  <si>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</si>
  <si>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</si>
  <si>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</si>
  <si>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</si>
  <si>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</si>
  <si>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</si>
  <si>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</si>
  <si>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</si>
  <si>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</si>
  <si>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</si>
  <si>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</si>
  <si>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</si>
  <si>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</si>
  <si>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</si>
  <si>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</si>
  <si>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</si>
  <si>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</si>
  <si>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</si>
  <si>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</si>
  <si>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</si>
  <si>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</si>
  <si>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</si>
  <si>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</si>
  <si>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</si>
  <si>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</si>
  <si>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</si>
  <si>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</si>
  <si>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</si>
  <si>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</si>
  <si>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</si>
  <si>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</si>
  <si>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</si>
  <si>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</si>
  <si>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</si>
  <si>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</si>
  <si>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</si>
  <si>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</si>
  <si>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</si>
  <si>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</si>
  <si>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</si>
  <si>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</si>
  <si>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</si>
  <si>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</si>
  <si>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</si>
  <si>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</si>
  <si>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</si>
  <si>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</si>
  <si>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</si>
  <si>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</si>
  <si>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</si>
  <si>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</si>
  <si>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</si>
  <si>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</si>
  <si>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</si>
  <si>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</si>
  <si>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</si>
  <si>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</si>
  <si>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</si>
  <si>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</si>
  <si>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</si>
  <si>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</si>
  <si>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</si>
  <si>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</si>
  <si>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</si>
  <si>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</si>
  <si>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</si>
  <si>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</si>
  <si>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</si>
  <si>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</si>
  <si>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</si>
  <si>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</si>
  <si>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</si>
  <si>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</si>
  <si>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</si>
  <si>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</si>
  <si>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</si>
  <si>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</si>
  <si>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</si>
  <si>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</si>
  <si>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</si>
  <si>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</si>
  <si>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</si>
  <si>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</si>
  <si>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</si>
  <si>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</si>
  <si>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</si>
  <si>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</si>
  <si>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</si>
  <si>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</si>
  <si>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</si>
  <si>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</si>
  <si>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</si>
  <si>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</si>
  <si>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</si>
  <si>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</si>
  <si>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</si>
  <si>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</si>
  <si>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</si>
  <si>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</si>
  <si>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</si>
  <si>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</si>
  <si>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</si>
  <si>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</si>
  <si>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</si>
  <si>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</si>
  <si>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</si>
  <si>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</si>
  <si>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</si>
  <si>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</si>
  <si>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</si>
  <si>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</si>
  <si>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</si>
  <si>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</si>
  <si>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</si>
  <si>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</si>
  <si>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</si>
  <si>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</si>
  <si>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</si>
  <si>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</si>
  <si>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</si>
  <si>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</si>
  <si>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</si>
  <si>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</si>
  <si>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</si>
  <si>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</si>
  <si>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</si>
  <si>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</si>
  <si>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</si>
  <si>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</si>
  <si>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</si>
  <si>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</si>
  <si>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</si>
  <si>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</si>
  <si>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</si>
  <si>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</si>
  <si>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</si>
  <si>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</si>
  <si>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</si>
  <si>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</si>
  <si>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</si>
  <si>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</si>
  <si>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</si>
  <si>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</si>
  <si>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</si>
  <si>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</si>
  <si>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</si>
  <si>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</si>
  <si>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</si>
  <si>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</si>
  <si>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</si>
  <si>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</si>
  <si>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</si>
  <si>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</si>
  <si>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</si>
  <si>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</si>
  <si>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</si>
  <si>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</si>
  <si>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</si>
  <si>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</si>
  <si>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</si>
  <si>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</si>
  <si>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</si>
  <si>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</si>
  <si>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</si>
  <si>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</si>
  <si>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</si>
  <si>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</si>
  <si>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</si>
  <si>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</si>
  <si>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</si>
  <si>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</si>
  <si>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</si>
  <si>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</si>
  <si>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</si>
  <si>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</si>
  <si>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</si>
  <si>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</si>
  <si>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</si>
  <si>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</si>
  <si>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</si>
  <si>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</si>
  <si>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</si>
  <si>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</si>
  <si>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</si>
  <si>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</si>
  <si>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</si>
  <si>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</si>
  <si>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</si>
  <si>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</si>
  <si>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</si>
  <si>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</si>
  <si>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</si>
  <si>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</si>
  <si>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</si>
  <si>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</si>
  <si>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</si>
  <si>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</si>
  <si>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</si>
  <si>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</si>
  <si>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</si>
  <si>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</si>
  <si>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</si>
  <si>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</si>
  <si>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</si>
  <si>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</si>
  <si>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</si>
  <si>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</si>
  <si>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</si>
  <si>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</si>
  <si>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</si>
  <si>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</si>
  <si>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</si>
  <si>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</si>
  <si>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</si>
  <si>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</si>
  <si>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</si>
  <si>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</si>
  <si>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</si>
  <si>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</si>
  <si>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</si>
  <si>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</si>
  <si>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</si>
  <si>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</si>
  <si>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</si>
  <si>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</si>
  <si>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</si>
  <si>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</si>
  <si>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</si>
  <si>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</si>
  <si>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</si>
  <si>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</si>
  <si>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</si>
  <si>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</si>
  <si>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</si>
  <si>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</si>
  <si>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</si>
  <si>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</si>
  <si>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</si>
  <si>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</si>
  <si>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</si>
  <si>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</si>
  <si>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</si>
  <si>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</si>
  <si>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</si>
  <si>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</si>
  <si>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</si>
  <si>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</si>
  <si>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</si>
  <si>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</si>
  <si>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</si>
  <si>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</si>
  <si>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</si>
  <si>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</si>
  <si>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</si>
  <si>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</si>
  <si>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</si>
  <si>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</si>
  <si>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</si>
  <si>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</si>
  <si>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</si>
  <si>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</si>
  <si>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</si>
  <si>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</si>
  <si>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</si>
  <si>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</si>
  <si>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</si>
  <si>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</si>
  <si>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</si>
  <si>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</si>
  <si>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</si>
  <si>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</si>
  <si>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</si>
  <si>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</si>
  <si>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</si>
  <si>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</si>
  <si>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</si>
  <si>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</si>
  <si>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</si>
  <si>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</si>
  <si>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</si>
  <si>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</si>
  <si>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</si>
  <si>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</si>
  <si>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</si>
  <si>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</si>
  <si>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</si>
  <si>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</si>
  <si>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</si>
  <si>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</si>
  <si>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</si>
  <si>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</si>
  <si>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</si>
  <si>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</si>
  <si>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</si>
  <si>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</si>
  <si>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</si>
  <si>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</si>
  <si>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</si>
  <si>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</si>
  <si>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</si>
  <si>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</si>
  <si>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</si>
  <si>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</si>
  <si>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</si>
  <si>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</si>
  <si>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</si>
  <si>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</si>
  <si>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</si>
  <si>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</si>
  <si>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</si>
  <si>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</si>
  <si>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</si>
  <si>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</si>
  <si>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</si>
  <si>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</si>
  <si>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</si>
  <si>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</si>
  <si>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</si>
  <si>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</si>
  <si>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</si>
  <si>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</si>
  <si>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</si>
  <si>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</si>
  <si>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</si>
  <si>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</si>
  <si>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</si>
  <si>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</si>
  <si>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</si>
  <si>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</si>
  <si>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</si>
  <si>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</si>
  <si>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</si>
  <si>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</si>
  <si>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</si>
  <si>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</si>
  <si>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</si>
  <si>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</si>
  <si>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</si>
  <si>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</si>
  <si>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</si>
  <si>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</si>
  <si>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</si>
  <si>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</si>
  <si>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</si>
  <si>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</si>
  <si>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</si>
  <si>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</si>
  <si>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</si>
  <si>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</si>
  <si>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</si>
  <si>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</si>
  <si>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</si>
  <si>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</si>
  <si>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</si>
  <si>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</si>
  <si>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</si>
  <si>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</si>
  <si>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</si>
  <si>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</si>
  <si>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</si>
  <si>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</si>
  <si>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</si>
  <si>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</si>
  <si>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</si>
  <si>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</si>
  <si>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</si>
  <si>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</si>
  <si>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</si>
  <si>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</si>
  <si>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</si>
  <si>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</si>
  <si>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</si>
  <si>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</si>
  <si>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</si>
  <si>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</si>
  <si>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</si>
  <si>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</si>
  <si>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</si>
  <si>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</si>
  <si>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</si>
  <si>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</si>
  <si>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</si>
  <si>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</si>
  <si>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</si>
  <si>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</si>
  <si>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</si>
  <si>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</si>
  <si>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</si>
  <si>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</si>
  <si>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</si>
  <si>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</si>
  <si>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</si>
  <si>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</si>
  <si>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</si>
  <si>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</si>
  <si>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</si>
  <si>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</si>
  <si>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</si>
  <si>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</si>
  <si>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</si>
  <si>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</si>
  <si>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</si>
  <si>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</si>
  <si>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</si>
  <si>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</si>
  <si>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</si>
  <si>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</si>
  <si>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</si>
  <si>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</si>
  <si>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</si>
  <si>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</si>
  <si>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</si>
  <si>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</si>
  <si>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</si>
  <si>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</si>
  <si>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</si>
  <si>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</si>
  <si>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</si>
  <si>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</si>
  <si>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</si>
  <si>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</si>
  <si>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</si>
  <si>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</si>
  <si>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</si>
  <si>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</si>
  <si>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</si>
  <si>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</si>
  <si>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</si>
  <si>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</si>
  <si>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</si>
  <si>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</si>
  <si>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</si>
  <si>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</si>
  <si>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</si>
  <si>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</si>
  <si>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</si>
  <si>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</si>
  <si>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</si>
  <si>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</si>
  <si>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</si>
  <si>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</si>
  <si>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</si>
  <si>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</si>
  <si>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</si>
  <si>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</si>
  <si>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</si>
  <si>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</si>
  <si>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</si>
  <si>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</si>
  <si>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</si>
  <si>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</si>
  <si>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</si>
  <si>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</si>
  <si>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</si>
  <si>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</si>
  <si>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</si>
  <si>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</si>
  <si>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</si>
  <si>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</si>
  <si>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</si>
  <si>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</si>
  <si>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</si>
  <si>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</si>
  <si>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</si>
  <si>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</si>
  <si>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</si>
  <si>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</si>
  <si>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</si>
  <si>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</si>
  <si>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</si>
  <si>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</si>
  <si>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</si>
  <si>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</si>
  <si>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</si>
  <si>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</si>
  <si>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</si>
  <si>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</si>
  <si>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</si>
  <si>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</si>
  <si>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</si>
  <si>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</si>
  <si>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</si>
  <si>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</si>
  <si>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</si>
  <si>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</si>
  <si>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</si>
  <si>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</si>
  <si>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</si>
  <si>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</si>
  <si>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</si>
  <si>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</si>
  <si>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</si>
  <si>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</si>
  <si>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</si>
  <si>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</si>
  <si>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</si>
  <si>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</si>
  <si>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</si>
  <si>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</si>
  <si>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</si>
  <si>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</si>
  <si>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</si>
  <si>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</si>
  <si>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</si>
  <si>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</si>
  <si>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</si>
  <si>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</si>
  <si>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</si>
  <si>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</si>
  <si>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</si>
  <si>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</si>
  <si>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</si>
  <si>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</si>
  <si>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</si>
  <si>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</si>
  <si>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</si>
  <si>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</si>
  <si>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</si>
  <si>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</si>
  <si>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</si>
  <si>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</si>
  <si>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</si>
  <si>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</si>
  <si>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</si>
  <si>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</si>
  <si>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</si>
  <si>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</si>
  <si>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</si>
  <si>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</si>
  <si>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</si>
  <si>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</si>
  <si>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</si>
  <si>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</si>
  <si>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</si>
  <si>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</si>
  <si>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</si>
  <si>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</si>
  <si>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</si>
  <si>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</si>
  <si>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</si>
  <si>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</si>
  <si>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</si>
  <si>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</si>
  <si>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</si>
  <si>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</si>
  <si>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</si>
  <si>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</si>
  <si>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</si>
  <si>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</si>
  <si>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</si>
  <si>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</si>
  <si>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</si>
  <si>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</si>
  <si>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</si>
  <si>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</si>
  <si>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</si>
  <si>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</si>
  <si>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</si>
  <si>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</si>
  <si>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</si>
  <si>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</si>
  <si>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</si>
  <si>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</si>
  <si>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</si>
  <si>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</si>
  <si>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</si>
  <si>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</si>
  <si>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</si>
  <si>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</si>
  <si>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</si>
  <si>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</si>
  <si>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</si>
  <si>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</si>
  <si>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</si>
  <si>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</si>
  <si>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</si>
  <si>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</si>
  <si>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</si>
  <si>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</si>
  <si>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</si>
  <si>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</si>
  <si>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</si>
  <si>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</si>
  <si>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</si>
  <si>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</si>
  <si>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</si>
  <si>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</si>
  <si>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</si>
  <si>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</si>
  <si>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</si>
  <si>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</si>
  <si>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</si>
  <si>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</si>
  <si>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</si>
  <si>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</si>
  <si>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</si>
  <si>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</si>
  <si>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</si>
  <si>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</si>
  <si>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</si>
  <si>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</si>
  <si>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</si>
  <si>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</si>
  <si>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</si>
  <si>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</si>
  <si>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</si>
  <si>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</si>
  <si>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</si>
  <si>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</si>
  <si>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</si>
  <si>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</si>
  <si>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</si>
  <si>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</si>
  <si>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</si>
  <si>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</si>
  <si>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</si>
  <si>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</si>
  <si>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</si>
  <si>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</si>
  <si>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</si>
  <si>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</si>
  <si>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</si>
  <si>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</si>
  <si>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</si>
  <si>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</si>
  <si>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</si>
  <si>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</si>
  <si>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</si>
  <si>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</si>
  <si>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</si>
  <si>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</si>
  <si>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</si>
  <si>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</si>
  <si>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</si>
  <si>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</si>
  <si>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</si>
  <si>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</si>
  <si>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</si>
  <si>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</si>
  <si>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</si>
  <si>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</si>
  <si>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</si>
  <si>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</si>
  <si>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</si>
  <si>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</si>
  <si>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</si>
  <si>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</si>
  <si>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</si>
  <si>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</si>
  <si>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</si>
  <si>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</si>
  <si>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</si>
  <si>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</si>
  <si>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</si>
  <si>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</si>
  <si>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</si>
  <si>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</si>
  <si>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</si>
  <si>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</si>
  <si>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</si>
  <si>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</si>
  <si>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</si>
  <si>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</si>
  <si>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</si>
  <si>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</si>
  <si>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</si>
  <si>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</si>
  <si>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</si>
  <si>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</si>
  <si>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</si>
  <si>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</si>
  <si>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</si>
  <si>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</si>
  <si>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</si>
  <si>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</si>
  <si>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</si>
  <si>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</si>
  <si>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</si>
  <si>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</si>
  <si>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</si>
  <si>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</si>
  <si>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</si>
  <si>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</si>
  <si>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</si>
  <si>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</si>
  <si>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</si>
  <si>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</si>
  <si>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</si>
  <si>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</si>
  <si>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</si>
  <si>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</si>
  <si>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</si>
  <si>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</si>
  <si>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</si>
  <si>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</si>
  <si>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</si>
  <si>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</si>
  <si>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</si>
  <si>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</si>
  <si>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</si>
  <si>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</si>
  <si>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</si>
  <si>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</si>
  <si>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</si>
  <si>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</si>
  <si>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</si>
  <si>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</si>
  <si>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</si>
  <si>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</si>
  <si>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</si>
  <si>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</si>
  <si>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</si>
  <si>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</si>
  <si>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</si>
  <si>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</si>
  <si>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</si>
  <si>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</si>
  <si>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</si>
  <si>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</si>
  <si>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</si>
  <si>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</si>
  <si>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</si>
  <si>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</si>
  <si>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</si>
  <si>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</si>
  <si>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</si>
  <si>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</si>
  <si>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</si>
  <si>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</si>
  <si>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</si>
  <si>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</si>
  <si>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</si>
  <si>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</si>
  <si>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</si>
  <si>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</si>
  <si>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</si>
  <si>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</si>
  <si>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</si>
  <si>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</si>
  <si>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</si>
  <si>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</si>
  <si>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</si>
  <si>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</si>
  <si>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</si>
  <si>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</si>
  <si>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</si>
  <si>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</si>
  <si>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</si>
  <si>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</si>
  <si>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</si>
  <si>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</si>
  <si>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</si>
  <si>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</si>
  <si>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</si>
  <si>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</si>
  <si>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</si>
  <si>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</si>
  <si>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</si>
  <si>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</si>
  <si>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</si>
  <si>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</si>
  <si>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</si>
  <si>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</si>
  <si>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</si>
  <si>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</si>
  <si>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</si>
  <si>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</si>
  <si>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</si>
  <si>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</si>
  <si>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</si>
  <si>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</si>
  <si>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</si>
  <si>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</si>
  <si>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</si>
  <si>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</si>
  <si>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</si>
  <si>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</si>
  <si>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</si>
  <si>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</si>
  <si>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</si>
  <si>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</si>
  <si>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</si>
  <si>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</si>
  <si>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</si>
  <si>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</si>
  <si>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</si>
  <si>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</si>
  <si>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</si>
  <si>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</si>
  <si>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</si>
  <si>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</si>
  <si>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</si>
  <si>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</si>
  <si>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</si>
  <si>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</si>
  <si>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</si>
  <si>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</si>
  <si>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</si>
  <si>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</si>
  <si>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</si>
  <si>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</si>
  <si>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</si>
  <si>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</si>
  <si>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</si>
  <si>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</si>
  <si>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</si>
  <si>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</si>
  <si>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</si>
  <si>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</si>
  <si>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</si>
  <si>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</si>
  <si>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</si>
  <si>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</si>
  <si>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</si>
  <si>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</si>
  <si>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</si>
  <si>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</si>
  <si>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</si>
  <si>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</si>
  <si>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</si>
  <si>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</si>
  <si>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</si>
  <si>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</si>
  <si>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</si>
  <si>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</si>
  <si>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</si>
  <si>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</si>
  <si>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</si>
  <si>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</si>
  <si>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</si>
  <si>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</si>
  <si>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</si>
  <si>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</si>
  <si>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</si>
  <si>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</si>
  <si>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</si>
  <si>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</si>
  <si>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</si>
  <si>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</si>
  <si>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</si>
  <si>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</si>
  <si>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</si>
  <si>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</si>
  <si>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</si>
  <si>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</si>
  <si>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</si>
  <si>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</si>
  <si>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</si>
  <si>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</si>
  <si>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</si>
  <si>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</si>
  <si>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</si>
  <si>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</si>
  <si>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</si>
  <si>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</si>
  <si>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</si>
  <si>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</si>
  <si>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</si>
  <si>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</si>
  <si>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</si>
  <si>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</si>
  <si>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</si>
  <si>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</si>
  <si>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</si>
  <si>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</si>
  <si>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</si>
  <si>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</si>
  <si>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</si>
  <si>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</si>
  <si>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</si>
  <si>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</si>
  <si>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</si>
  <si>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</si>
  <si>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</si>
  <si>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</si>
  <si>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</si>
  <si>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</si>
  <si>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</si>
  <si>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</si>
  <si>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</si>
  <si>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</si>
  <si>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</si>
  <si>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</si>
  <si>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</si>
  <si>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</si>
  <si>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</si>
  <si>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</si>
  <si>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</si>
  <si>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</si>
  <si>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</si>
  <si>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</si>
  <si>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</si>
  <si>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</si>
  <si>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</si>
  <si>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</si>
  <si>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</si>
  <si>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</si>
  <si>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</si>
  <si>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</si>
  <si>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</si>
  <si>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</si>
  <si>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</si>
  <si>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</si>
  <si>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</si>
  <si>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</si>
  <si>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</si>
  <si>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</si>
  <si>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</si>
  <si>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</si>
  <si>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</si>
  <si>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</si>
  <si>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</si>
  <si>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</si>
  <si>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</si>
  <si>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</si>
  <si>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</si>
  <si>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</si>
  <si>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</si>
  <si>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</si>
  <si>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</si>
  <si>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</si>
  <si>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</si>
  <si>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</si>
  <si>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</si>
  <si>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</si>
  <si>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</si>
  <si>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</si>
  <si>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</si>
  <si>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</si>
  <si>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</si>
  <si>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</si>
  <si>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</si>
  <si>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</si>
  <si>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</si>
  <si>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</si>
  <si>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</si>
  <si>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</si>
  <si>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</si>
  <si>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</si>
  <si>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</si>
  <si>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</si>
  <si>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</si>
  <si>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</si>
  <si>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</si>
  <si>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</si>
  <si>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</si>
  <si>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</si>
  <si>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</si>
  <si>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</si>
  <si>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</si>
  <si>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</si>
  <si>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</si>
  <si>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</si>
  <si>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</si>
  <si>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</si>
  <si>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</si>
  <si>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</si>
  <si>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</si>
  <si>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</si>
  <si>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</si>
  <si>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</si>
  <si>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</si>
  <si>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</si>
  <si>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</si>
  <si>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</si>
  <si>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</si>
  <si>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</si>
  <si>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</si>
  <si>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</si>
  <si>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</si>
  <si>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</si>
  <si>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</si>
  <si>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</si>
  <si>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</si>
  <si>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</si>
  <si>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</si>
  <si>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</si>
  <si>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</si>
  <si>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</si>
  <si>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</si>
  <si>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</si>
  <si>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</si>
  <si>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</si>
  <si>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</si>
  <si>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</si>
  <si>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</si>
  <si>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</si>
  <si>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</si>
  <si>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</si>
  <si>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</si>
  <si>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</si>
  <si>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</si>
  <si>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</si>
  <si>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</si>
  <si>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</si>
  <si>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</si>
  <si>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</si>
  <si>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</si>
  <si>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</si>
  <si>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</si>
  <si>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</si>
  <si>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</si>
  <si>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</si>
  <si>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</si>
  <si>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</si>
  <si>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</si>
  <si>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</si>
  <si>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</si>
  <si>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</si>
  <si>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</si>
  <si>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</si>
  <si>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</si>
  <si>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</si>
  <si>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</si>
  <si>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</si>
  <si>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</si>
  <si>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</si>
  <si>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</si>
  <si>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</si>
  <si>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</si>
  <si>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</si>
  <si>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</si>
  <si>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</si>
  <si>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</si>
  <si>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</si>
  <si>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</si>
  <si>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</si>
  <si>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</si>
  <si>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</si>
  <si>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</si>
  <si>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</si>
  <si>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</si>
  <si>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</si>
  <si>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</si>
  <si>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</si>
  <si>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</si>
  <si>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</si>
  <si>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</si>
  <si>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</si>
  <si>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</si>
  <si>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</si>
  <si>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</si>
  <si>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</si>
  <si>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</si>
  <si>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</si>
  <si>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</si>
  <si>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</si>
  <si>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</si>
  <si>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</si>
  <si>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</si>
  <si>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</si>
  <si>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</si>
  <si>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</si>
  <si>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</si>
  <si>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</si>
  <si>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</si>
  <si>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</si>
  <si>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</si>
  <si>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</si>
  <si>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</si>
  <si>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</si>
  <si>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</si>
  <si>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</si>
  <si>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</si>
  <si>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</si>
  <si>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</si>
  <si>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</si>
  <si>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</si>
  <si>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</si>
  <si>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</si>
  <si>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</si>
  <si>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</si>
  <si>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</si>
  <si>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</si>
  <si>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</si>
  <si>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</si>
  <si>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</si>
  <si>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</si>
  <si>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</si>
  <si>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</si>
  <si>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</si>
  <si>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</si>
  <si>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</si>
  <si>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</si>
  <si>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</si>
  <si>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</si>
  <si>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</si>
  <si>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</si>
  <si>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</si>
  <si>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</si>
  <si>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</si>
  <si>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</si>
  <si>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</si>
  <si>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</si>
  <si>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</si>
  <si>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</si>
  <si>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</si>
  <si>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</si>
  <si>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</si>
  <si>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</si>
  <si>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</si>
  <si>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</si>
  <si>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</si>
  <si>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</si>
  <si>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</si>
  <si>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</si>
  <si>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</si>
  <si>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</si>
  <si>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</si>
  <si>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</si>
  <si>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</si>
  <si>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</si>
  <si>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</si>
  <si>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</si>
  <si>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</si>
  <si>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</si>
  <si>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</si>
  <si>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</si>
  <si>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</si>
  <si>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</si>
  <si>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</si>
  <si>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</si>
  <si>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</si>
  <si>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</si>
  <si>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</si>
  <si>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</si>
  <si>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</si>
  <si>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</si>
  <si>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</si>
  <si>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</si>
  <si>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</si>
  <si>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</si>
  <si>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</si>
  <si>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</si>
  <si>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</si>
  <si>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</si>
  <si>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</si>
  <si>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</si>
  <si>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</si>
  <si>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</si>
  <si>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</si>
  <si>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</si>
  <si>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</si>
  <si>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</si>
  <si>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</si>
  <si>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</si>
  <si>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</si>
  <si>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</si>
  <si>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</si>
  <si>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</si>
  <si>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</si>
  <si>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</si>
  <si>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</si>
  <si>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</si>
  <si>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</si>
  <si>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</si>
  <si>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</si>
  <si>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</si>
  <si>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</si>
  <si>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</si>
  <si>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</si>
  <si>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</si>
  <si>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</si>
  <si>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</si>
  <si>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</si>
  <si>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</si>
  <si>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</si>
  <si>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</si>
  <si>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</si>
  <si>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</si>
  <si>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</si>
  <si>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</si>
  <si>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</si>
  <si>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</si>
  <si>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</si>
  <si>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</si>
  <si>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</si>
  <si>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</si>
  <si>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</si>
  <si>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</si>
  <si>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</si>
  <si>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</si>
  <si>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</si>
  <si>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</si>
  <si>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</si>
  <si>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</si>
  <si>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</si>
  <si>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</si>
  <si>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</si>
  <si>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</si>
  <si>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</si>
  <si>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</si>
  <si>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</si>
  <si>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</si>
  <si>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</si>
  <si>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</si>
  <si>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</si>
  <si>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</si>
  <si>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</si>
  <si>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</si>
  <si>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</si>
  <si>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</si>
  <si>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</si>
  <si>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</si>
  <si>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</si>
  <si>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</si>
  <si>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</si>
  <si>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</si>
  <si>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</si>
  <si>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</si>
  <si>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</si>
  <si>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</si>
  <si>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</si>
  <si>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</si>
  <si>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</si>
  <si>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</si>
  <si>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</si>
  <si>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</si>
  <si>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</si>
  <si>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</si>
  <si>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</si>
  <si>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</si>
  <si>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</si>
  <si>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</si>
  <si>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</si>
  <si>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</si>
  <si>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</si>
  <si>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</si>
  <si>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</si>
  <si>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</si>
  <si>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</si>
  <si>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</si>
  <si>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</si>
  <si>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</si>
  <si>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</si>
  <si>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</si>
  <si>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</si>
  <si>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</si>
  <si>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</si>
  <si>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</si>
  <si>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</si>
  <si>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</si>
  <si>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</si>
  <si>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</si>
  <si>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</si>
  <si>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</si>
  <si>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</si>
  <si>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</si>
  <si>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</si>
  <si>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</si>
  <si>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</si>
  <si>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</si>
  <si>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</si>
  <si>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</si>
  <si>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</si>
  <si>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</si>
  <si>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</si>
  <si>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</si>
  <si>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</si>
  <si>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</si>
  <si>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</si>
  <si>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</si>
  <si>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</si>
  <si>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</si>
  <si>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</si>
  <si>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</si>
  <si>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</si>
  <si>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</si>
  <si>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</si>
  <si>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</si>
  <si>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</si>
  <si>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</si>
  <si>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</si>
  <si>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</si>
  <si>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</si>
  <si>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</si>
  <si>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</si>
  <si>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</si>
  <si>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</si>
  <si>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</si>
  <si>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</si>
  <si>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</si>
  <si>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</si>
  <si>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</si>
  <si>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</si>
  <si>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</si>
  <si>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</si>
  <si>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</si>
  <si>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</si>
  <si>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</si>
  <si>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</si>
  <si>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</si>
  <si>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</si>
  <si>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</si>
  <si>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</si>
  <si>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</si>
  <si>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</si>
  <si>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</si>
  <si>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</si>
  <si>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</si>
  <si>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</si>
  <si>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</si>
  <si>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</si>
  <si>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</si>
  <si>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</si>
  <si>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</si>
  <si>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</si>
  <si>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</si>
  <si>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</si>
  <si>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</si>
  <si>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</si>
  <si>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</si>
  <si>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</si>
  <si>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</si>
  <si>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</si>
  <si>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</si>
  <si>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</si>
  <si>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</si>
  <si>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</si>
  <si>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</si>
  <si>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</si>
  <si>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</si>
  <si>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</si>
  <si>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</si>
  <si>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</si>
  <si>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</si>
  <si>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</si>
  <si>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</si>
  <si>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</si>
  <si>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</si>
  <si>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</si>
  <si>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</si>
  <si>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</si>
  <si>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</si>
  <si>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</si>
  <si>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</si>
  <si>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</si>
  <si>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</si>
  <si>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</si>
  <si>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</si>
  <si>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</si>
  <si>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</si>
  <si>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</si>
  <si>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</si>
  <si>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</si>
  <si>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</si>
  <si>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</si>
  <si>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</si>
  <si>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</si>
  <si>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</si>
  <si>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</si>
  <si>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</si>
  <si>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</si>
  <si>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</si>
  <si>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</si>
  <si>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</si>
  <si>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</si>
  <si>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</si>
  <si>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</si>
  <si>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</si>
  <si>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</si>
  <si>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</si>
  <si>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</si>
  <si>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</si>
  <si>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</si>
  <si>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</si>
  <si>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</si>
  <si>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</si>
  <si>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</si>
  <si>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</si>
  <si>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</si>
  <si>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</si>
  <si>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</si>
  <si>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</si>
  <si>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</si>
  <si>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</si>
  <si>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</si>
  <si>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</si>
  <si>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</si>
  <si>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</si>
  <si>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</si>
  <si>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</si>
  <si>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</si>
  <si>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</si>
  <si>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</si>
  <si>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</si>
  <si>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</si>
  <si>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</si>
  <si>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</si>
  <si>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</si>
  <si>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</si>
  <si>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</si>
  <si>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</si>
  <si>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</si>
  <si>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</si>
  <si>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</si>
  <si>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</si>
  <si>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</si>
  <si>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</si>
  <si>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</si>
  <si>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</si>
  <si>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</si>
  <si>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</si>
  <si>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</si>
  <si>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</si>
  <si>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</si>
  <si>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</si>
  <si>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</si>
  <si>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</si>
  <si>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</si>
  <si>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</si>
  <si>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</si>
  <si>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</si>
  <si>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</si>
  <si>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</si>
  <si>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</si>
  <si>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</si>
  <si>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</si>
  <si>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</si>
  <si>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</si>
  <si>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</si>
  <si>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</si>
  <si>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</si>
  <si>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</si>
  <si>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</si>
  <si>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</si>
  <si>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</si>
  <si>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</si>
  <si>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</si>
  <si>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</si>
  <si>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</si>
  <si>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</si>
  <si>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</si>
  <si>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</si>
  <si>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</si>
  <si>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</si>
  <si>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</si>
  <si>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</si>
  <si>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</si>
  <si>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</si>
  <si>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</si>
  <si>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</si>
  <si>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</si>
  <si>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</si>
  <si>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</si>
  <si>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</si>
  <si>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</si>
  <si>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</si>
  <si>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</si>
  <si>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</si>
  <si>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</si>
  <si>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</si>
  <si>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</si>
  <si>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</si>
  <si>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</si>
  <si>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</si>
  <si>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</si>
  <si>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</si>
  <si>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</si>
  <si>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</si>
  <si>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</si>
  <si>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</si>
  <si>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</si>
  <si>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</si>
  <si>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</si>
  <si>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</si>
  <si>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</si>
  <si>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</si>
  <si>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</si>
  <si>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</si>
  <si>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</si>
  <si>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</si>
  <si>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</si>
  <si>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</si>
  <si>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</si>
  <si>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</si>
  <si>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</si>
  <si>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</si>
  <si>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</si>
  <si>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</si>
  <si>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</si>
  <si>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</si>
  <si>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</si>
  <si>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</si>
  <si>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</si>
  <si>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</si>
  <si>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</si>
  <si>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</si>
  <si>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</si>
  <si>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</si>
  <si>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</si>
  <si>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</si>
  <si>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</si>
  <si>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</si>
  <si>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</si>
  <si>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</si>
  <si>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</si>
  <si>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</si>
  <si>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</si>
  <si>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</si>
  <si>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</si>
  <si>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</si>
  <si>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</si>
  <si>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</si>
  <si>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</si>
  <si>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</si>
  <si>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</si>
  <si>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</si>
  <si>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</si>
  <si>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</si>
  <si>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</si>
  <si>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</si>
  <si>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</si>
  <si>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</si>
  <si>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</si>
  <si>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</si>
  <si>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</si>
  <si>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</si>
  <si>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</si>
  <si>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</si>
  <si>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</si>
  <si>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</si>
  <si>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</si>
  <si>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</si>
  <si>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</si>
  <si>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</si>
  <si>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</si>
  <si>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</si>
  <si>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</si>
  <si>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</si>
  <si>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</si>
  <si>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</si>
  <si>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</si>
  <si>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</si>
  <si>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</si>
  <si>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</si>
  <si>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</si>
  <si>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</si>
  <si>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</si>
  <si>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</si>
  <si>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</si>
  <si>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</si>
  <si>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</si>
  <si>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</si>
  <si>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</si>
  <si>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</si>
  <si>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</si>
  <si>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</si>
  <si>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</si>
  <si>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</si>
  <si>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</si>
  <si>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</si>
  <si>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</si>
  <si>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</si>
  <si>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</si>
  <si>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</si>
  <si>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</si>
  <si>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</si>
  <si>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</si>
  <si>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</si>
  <si>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</si>
  <si>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</si>
  <si>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</si>
  <si>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</si>
  <si>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</si>
  <si>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</si>
  <si>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</si>
  <si>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</si>
  <si>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</si>
  <si>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</si>
  <si>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</si>
  <si>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</si>
  <si>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</si>
  <si>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</si>
  <si>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</si>
  <si>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</si>
  <si>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</si>
  <si>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</si>
  <si>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</si>
  <si>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</si>
  <si>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</si>
  <si>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</si>
  <si>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</si>
  <si>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</si>
  <si>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</si>
  <si>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</si>
  <si>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</si>
  <si>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</si>
  <si>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</si>
  <si>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</si>
  <si>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</si>
  <si>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</si>
  <si>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</si>
  <si>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</si>
  <si>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</si>
  <si>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</si>
  <si>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</si>
  <si>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</si>
  <si>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</si>
  <si>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</si>
  <si>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</si>
  <si>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</si>
  <si>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</si>
  <si>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</si>
  <si>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</si>
  <si>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</si>
  <si>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</si>
  <si>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</si>
  <si>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</si>
  <si>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</si>
  <si>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</si>
  <si>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</si>
  <si>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</si>
  <si>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</si>
  <si>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</si>
  <si>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</si>
  <si>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</si>
  <si>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</si>
  <si>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</si>
  <si>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</si>
  <si>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</si>
  <si>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</si>
  <si>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</si>
  <si>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</si>
  <si>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</si>
  <si>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</si>
  <si>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</si>
  <si>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</si>
  <si>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</si>
  <si>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</si>
  <si>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</si>
  <si>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</si>
  <si>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</si>
  <si>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</si>
  <si>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</si>
  <si>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</si>
  <si>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</si>
  <si>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</si>
  <si>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</si>
  <si>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</si>
  <si>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</si>
  <si>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</si>
  <si>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</si>
  <si>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</si>
  <si>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</si>
  <si>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</si>
  <si>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</si>
  <si>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</si>
  <si>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</si>
  <si>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</si>
  <si>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</si>
  <si>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</si>
  <si>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</si>
  <si>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</si>
  <si>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</si>
  <si>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</si>
  <si>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</si>
  <si>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</si>
  <si>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</si>
  <si>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</si>
  <si>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</si>
  <si>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</si>
  <si>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</si>
  <si>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</si>
  <si>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</si>
  <si>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</si>
  <si>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</si>
  <si>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</si>
  <si>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</si>
  <si>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</si>
  <si>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</si>
  <si>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</si>
  <si>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</si>
  <si>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</si>
  <si>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</si>
  <si>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</si>
  <si>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</si>
  <si>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</si>
  <si>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</si>
  <si>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</si>
  <si>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</si>
  <si>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</si>
  <si>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</si>
  <si>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</si>
  <si>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</si>
  <si>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</si>
  <si>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</si>
  <si>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</si>
  <si>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</si>
  <si>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</si>
  <si>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</si>
  <si>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</si>
  <si>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</si>
  <si>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</si>
  <si>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</si>
  <si>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</si>
  <si>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</si>
  <si>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</si>
  <si>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</si>
  <si>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</si>
  <si>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</si>
  <si>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</si>
  <si>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</si>
  <si>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</si>
  <si>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</si>
  <si>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</si>
  <si>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</si>
  <si>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</si>
  <si>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</si>
  <si>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</si>
  <si>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</si>
  <si>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</si>
  <si>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</si>
  <si>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</si>
  <si>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</si>
  <si>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</si>
  <si>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</si>
  <si>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</si>
  <si>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</si>
  <si>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</si>
  <si>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</si>
  <si>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</si>
  <si>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</si>
  <si>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</si>
  <si>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</si>
  <si>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</si>
  <si>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</si>
  <si>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</si>
  <si>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</si>
  <si>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</si>
  <si>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</si>
  <si>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</si>
  <si>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</si>
  <si>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</si>
  <si>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</si>
  <si>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</si>
  <si>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</si>
  <si>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</si>
  <si>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</si>
  <si>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</si>
  <si>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</si>
  <si>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</si>
  <si>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</si>
  <si>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</si>
  <si>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</si>
  <si>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</si>
  <si>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</si>
  <si>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</si>
  <si>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</si>
  <si>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</si>
  <si>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</si>
  <si>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</si>
  <si>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</si>
  <si>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</si>
  <si>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</si>
  <si>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</si>
  <si>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</si>
  <si>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</si>
  <si>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</si>
  <si>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</si>
  <si>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</si>
  <si>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</si>
  <si>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</si>
  <si>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</si>
  <si>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</si>
  <si>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</si>
  <si>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</si>
  <si>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</si>
  <si>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</si>
  <si>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</si>
  <si>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</si>
  <si>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</si>
  <si>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</si>
  <si>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</si>
  <si>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</si>
  <si>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</si>
  <si>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</si>
  <si>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</si>
  <si>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</si>
  <si>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</si>
  <si>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</si>
  <si>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</si>
  <si>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</si>
  <si>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</si>
  <si>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</si>
  <si>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</si>
  <si>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</si>
  <si>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</si>
  <si>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</si>
  <si>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</si>
  <si>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</si>
  <si>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</si>
  <si>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</si>
  <si>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</si>
  <si>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</si>
  <si>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</si>
  <si>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</si>
  <si>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</si>
  <si>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</si>
  <si>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</si>
  <si>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</si>
  <si>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</si>
  <si>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</si>
  <si>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</si>
  <si>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</si>
  <si>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</si>
  <si>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</si>
  <si>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</si>
  <si>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</si>
  <si>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</si>
  <si>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</si>
  <si>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</si>
  <si>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</si>
  <si>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</si>
  <si>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</si>
  <si>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</si>
  <si>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</si>
  <si>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</si>
  <si>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</si>
  <si>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</si>
  <si>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</si>
  <si>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</si>
  <si>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</si>
  <si>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</si>
  <si>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</si>
  <si>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</si>
  <si>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</si>
  <si>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</si>
  <si>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</si>
  <si>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</si>
  <si>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</si>
  <si>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</si>
  <si>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</si>
  <si>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</si>
  <si>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</si>
  <si>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</si>
  <si>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</si>
  <si>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</si>
  <si>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</si>
  <si>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</si>
  <si>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</si>
  <si>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</si>
  <si>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</si>
  <si>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</si>
  <si>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</si>
  <si>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</si>
  <si>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</si>
  <si>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</si>
  <si>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</si>
  <si>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</si>
  <si>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</si>
  <si>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</si>
  <si>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</si>
  <si>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</si>
  <si>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</si>
  <si>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</si>
  <si>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</si>
  <si>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</si>
  <si>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</si>
  <si>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</si>
  <si>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</si>
  <si>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</si>
  <si>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</si>
  <si>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</si>
  <si>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</si>
  <si>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</si>
  <si>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</si>
  <si>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</si>
  <si>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</si>
  <si>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</si>
  <si>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</si>
  <si>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</si>
  <si>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</si>
  <si>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</si>
  <si>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</si>
  <si>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</si>
  <si>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</si>
  <si>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</si>
  <si>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</si>
  <si>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</si>
  <si>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</si>
  <si>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</si>
  <si>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</si>
  <si>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</si>
  <si>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</si>
  <si>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</si>
  <si>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</si>
  <si>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</si>
  <si>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</si>
  <si>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</si>
  <si>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</si>
  <si>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</si>
  <si>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</si>
  <si>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</si>
  <si>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</si>
  <si>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</si>
  <si>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</si>
  <si>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</si>
  <si>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</si>
  <si>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</si>
  <si>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</si>
  <si>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</si>
  <si>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</si>
  <si>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</si>
  <si>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</si>
  <si>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</si>
  <si>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</si>
  <si>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</si>
  <si>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</si>
  <si>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</si>
  <si>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</si>
  <si>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</si>
  <si>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</si>
  <si>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</si>
  <si>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</si>
  <si>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</si>
  <si>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</si>
  <si>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</si>
  <si>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</si>
  <si>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</si>
  <si>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</si>
  <si>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</si>
  <si>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</si>
  <si>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</si>
  <si>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</si>
  <si>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</si>
  <si>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</si>
  <si>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</si>
  <si>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</si>
  <si>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</si>
  <si>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</si>
  <si>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</si>
  <si>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</si>
  <si>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</si>
  <si>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</si>
  <si>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</si>
  <si>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</si>
  <si>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</si>
  <si>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</si>
  <si>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</si>
  <si>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</si>
  <si>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</si>
  <si>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</si>
  <si>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</si>
  <si>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</si>
  <si>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</si>
  <si>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</si>
  <si>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</si>
  <si>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</si>
  <si>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</si>
  <si>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</si>
  <si>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</si>
  <si>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</si>
  <si>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</si>
  <si>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</si>
  <si>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</si>
  <si>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</si>
  <si>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</si>
  <si>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</si>
  <si>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</si>
  <si>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</si>
  <si>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</si>
  <si>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</si>
  <si>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</si>
  <si>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</si>
  <si>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</si>
  <si>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</si>
  <si>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</si>
  <si>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</si>
  <si>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</si>
  <si>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</si>
  <si>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</si>
  <si>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</si>
  <si>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</si>
  <si>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</si>
  <si>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</si>
  <si>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</si>
  <si>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</si>
  <si>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</si>
  <si>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</si>
  <si>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</si>
  <si>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</si>
  <si>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</si>
  <si>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</si>
  <si>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</si>
  <si>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</si>
  <si>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</si>
  <si>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</si>
  <si>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</si>
  <si>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</si>
  <si>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</si>
  <si>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</si>
  <si>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</si>
  <si>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</si>
  <si>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</si>
  <si>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</si>
  <si>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</si>
  <si>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</si>
  <si>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</si>
  <si>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</si>
  <si>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</si>
  <si>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</si>
  <si>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</si>
  <si>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</si>
  <si>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</si>
  <si>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</si>
  <si>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</si>
  <si>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</si>
  <si>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</si>
  <si>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</si>
  <si>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</si>
  <si>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</si>
  <si>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</si>
  <si>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</si>
  <si>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</si>
  <si>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</si>
  <si>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</si>
  <si>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</si>
  <si>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</si>
  <si>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</si>
  <si>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</si>
  <si>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</si>
  <si>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</si>
  <si>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</si>
  <si>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</si>
  <si>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</si>
  <si>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</si>
  <si>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</si>
  <si>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</si>
  <si>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</si>
  <si>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</si>
  <si>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</si>
  <si>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</si>
  <si>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</si>
  <si>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</si>
  <si>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</si>
  <si>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</si>
  <si>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</si>
  <si>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</si>
  <si>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</si>
  <si>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</si>
  <si>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</si>
  <si>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</si>
  <si>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</si>
  <si>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</si>
  <si>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</si>
  <si>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</si>
  <si>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</si>
  <si>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</si>
  <si>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</si>
  <si>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</si>
  <si>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</si>
  <si>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</si>
  <si>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</si>
  <si>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</si>
  <si>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</si>
  <si>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</si>
  <si>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</si>
  <si>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</si>
  <si>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</si>
  <si>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</si>
  <si>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</si>
  <si>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</si>
  <si>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</si>
  <si>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</si>
  <si>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</si>
  <si>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</si>
  <si>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</si>
  <si>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</si>
  <si>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</si>
  <si>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</si>
  <si>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</si>
  <si>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</si>
  <si>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</si>
  <si>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</si>
  <si>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</si>
  <si>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</si>
  <si>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</si>
  <si>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</si>
  <si>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</si>
  <si>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</si>
  <si>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</si>
  <si>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</si>
  <si>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</si>
  <si>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</si>
  <si>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</si>
  <si>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</si>
  <si>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</si>
  <si>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</si>
  <si>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</si>
  <si>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</si>
  <si>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</si>
  <si>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</si>
  <si>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</si>
  <si>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</si>
  <si>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</si>
  <si>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</si>
  <si>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</si>
  <si>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</si>
  <si>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</si>
  <si>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</si>
  <si>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</si>
  <si>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</si>
  <si>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</si>
  <si>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</si>
  <si>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</si>
  <si>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</si>
  <si>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</si>
  <si>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</si>
  <si>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</si>
  <si>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</si>
  <si>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</si>
  <si>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</si>
  <si>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</si>
  <si>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</si>
  <si>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</si>
  <si>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</si>
  <si>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</si>
  <si>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</si>
  <si>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</si>
  <si>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</si>
  <si>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</si>
  <si>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</si>
  <si>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</si>
  <si>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</si>
  <si>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</si>
  <si>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</si>
  <si>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</si>
  <si>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</si>
  <si>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</si>
  <si>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</si>
  <si>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</si>
  <si>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</si>
  <si>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</si>
  <si>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</si>
  <si>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</si>
  <si>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</si>
  <si>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</si>
  <si>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</si>
  <si>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</si>
  <si>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</si>
  <si>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</si>
  <si>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</si>
  <si>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</si>
  <si>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</si>
  <si>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</si>
  <si>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</si>
  <si>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</si>
  <si>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</si>
  <si>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</si>
  <si>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</si>
  <si>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</si>
  <si>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</si>
  <si>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</si>
  <si>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</si>
  <si>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</si>
  <si>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</si>
  <si>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</si>
  <si>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</si>
  <si>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</si>
  <si>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</si>
  <si>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</si>
  <si>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</si>
  <si>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</si>
  <si>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</si>
  <si>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</si>
  <si>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</si>
  <si>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</si>
  <si>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</si>
  <si>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</si>
  <si>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</si>
  <si>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</si>
  <si>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</si>
  <si>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</si>
  <si>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</si>
  <si>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</si>
  <si>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</si>
  <si>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</si>
  <si>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</si>
  <si>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</si>
  <si>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</si>
  <si>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</si>
  <si>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</si>
  <si>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</si>
  <si>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</si>
  <si>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</si>
  <si>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</si>
  <si>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</si>
  <si>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</si>
  <si>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</si>
  <si>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</si>
  <si>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</si>
  <si>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</si>
  <si>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</si>
  <si>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</si>
  <si>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</si>
  <si>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</si>
  <si>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</si>
  <si>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</si>
  <si>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</si>
  <si>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</si>
  <si>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</si>
  <si>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</si>
  <si>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</si>
  <si>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</si>
  <si>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</si>
  <si>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</si>
  <si>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</si>
  <si>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</si>
  <si>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</si>
  <si>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</si>
  <si>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</si>
  <si>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</si>
  <si>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</si>
  <si>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</si>
  <si>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</si>
  <si>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</si>
  <si>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</si>
  <si>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</si>
  <si>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</si>
  <si>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</si>
  <si>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</si>
  <si>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</si>
  <si>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</si>
  <si>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</si>
  <si>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</si>
  <si>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</si>
  <si>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</si>
  <si>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</si>
  <si>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</si>
  <si>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</si>
  <si>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</si>
  <si>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</si>
  <si>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</si>
  <si>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</si>
  <si>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</si>
  <si>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</si>
  <si>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</si>
  <si>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</si>
  <si>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</si>
  <si>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</si>
  <si>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</si>
  <si>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</si>
  <si>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</si>
  <si>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</si>
  <si>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</si>
  <si>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</si>
  <si>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</si>
  <si>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</si>
  <si>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</si>
  <si>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</si>
  <si>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</si>
  <si>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</si>
  <si>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</si>
  <si>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</si>
  <si>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</si>
  <si>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</si>
  <si>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</si>
  <si>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</si>
  <si>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</si>
  <si>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</si>
  <si>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</si>
  <si>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</si>
  <si>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</si>
  <si>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</si>
  <si>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</si>
  <si>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</si>
  <si>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</si>
  <si>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</si>
  <si>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</si>
  <si>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</si>
  <si>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</si>
  <si>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</si>
  <si>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</si>
  <si>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</si>
  <si>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</si>
  <si>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</si>
  <si>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</si>
  <si>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</si>
  <si>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</si>
  <si>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</si>
  <si>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</si>
  <si>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</si>
  <si>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</si>
  <si>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</si>
  <si>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</si>
  <si>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</si>
  <si>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</si>
  <si>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</si>
  <si>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</si>
  <si>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</si>
  <si>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</si>
  <si>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</si>
  <si>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</si>
  <si>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</si>
  <si>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</si>
  <si>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</si>
  <si>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</si>
  <si>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</si>
  <si>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</si>
  <si>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</si>
  <si>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</si>
  <si>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</si>
  <si>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</si>
  <si>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</si>
  <si>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</si>
  <si>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</si>
  <si>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</si>
  <si>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</si>
  <si>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</si>
  <si>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</si>
  <si>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</si>
  <si>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</si>
  <si>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</si>
  <si>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</si>
  <si>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</si>
  <si>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</si>
  <si>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</si>
  <si>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</si>
  <si>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</si>
  <si>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</si>
  <si>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</si>
  <si>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</si>
  <si>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</si>
  <si>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</si>
  <si>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</si>
  <si>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</si>
  <si>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</si>
  <si>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</si>
  <si>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</si>
  <si>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</si>
  <si>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</si>
  <si>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</si>
  <si>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</si>
  <si>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</si>
  <si>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</si>
  <si>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</si>
  <si>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</si>
  <si>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</si>
  <si>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</si>
  <si>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</si>
  <si>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</si>
  <si>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</si>
  <si>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</si>
  <si>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</si>
  <si>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</si>
  <si>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</si>
  <si>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</si>
  <si>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</si>
  <si>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</si>
  <si>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</si>
  <si>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</si>
  <si>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</si>
  <si>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</si>
  <si>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</si>
  <si>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</si>
  <si>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</si>
  <si>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</si>
  <si>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</si>
  <si>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</si>
  <si>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</si>
  <si>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</si>
  <si>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</si>
  <si>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</si>
  <si>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</si>
  <si>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</si>
  <si>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</si>
  <si>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</si>
  <si>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</si>
  <si>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</si>
  <si>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</si>
  <si>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</si>
  <si>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</si>
  <si>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</si>
  <si>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</si>
  <si>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</si>
  <si>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</si>
  <si>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</si>
  <si>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</si>
  <si>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</si>
  <si>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</si>
  <si>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</si>
  <si>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</si>
  <si>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</si>
  <si>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</si>
  <si>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</si>
  <si>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</si>
  <si>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</si>
  <si>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</si>
  <si>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</si>
  <si>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</si>
  <si>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</si>
  <si>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</si>
  <si>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</si>
  <si>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</si>
  <si>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</si>
  <si>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</si>
  <si>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</si>
  <si>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</si>
  <si>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</si>
  <si>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</si>
  <si>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</si>
  <si>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</si>
  <si>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</si>
  <si>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</si>
  <si>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</si>
  <si>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</si>
  <si>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</si>
  <si>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</si>
  <si>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</si>
  <si>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</si>
  <si>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</si>
  <si>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</si>
  <si>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</si>
  <si>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</si>
  <si>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</si>
  <si>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</si>
  <si>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</si>
  <si>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</si>
  <si>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</si>
  <si>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</si>
  <si>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</si>
  <si>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</si>
  <si>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</si>
  <si>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</si>
  <si>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</si>
  <si>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</si>
  <si>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</si>
  <si>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</si>
  <si>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</si>
  <si>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</si>
  <si>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</si>
  <si>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</si>
  <si>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</si>
  <si>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</si>
  <si>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</si>
  <si>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</si>
  <si>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</si>
  <si>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</si>
  <si>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</si>
  <si>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</si>
  <si>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</si>
  <si>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</si>
  <si>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</si>
  <si>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</si>
  <si>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</si>
  <si>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</si>
  <si>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</si>
  <si>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</si>
  <si>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</si>
  <si>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</si>
  <si>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</si>
  <si>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</si>
  <si>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</si>
  <si>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</si>
  <si>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</si>
  <si>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</si>
  <si>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</si>
  <si>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</si>
  <si>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</si>
  <si>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</si>
  <si>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</si>
  <si>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</si>
  <si>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</si>
  <si>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</si>
  <si>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</si>
  <si>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</si>
  <si>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</si>
  <si>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</si>
  <si>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</si>
  <si>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</si>
  <si>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</si>
  <si>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</si>
  <si>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</si>
  <si>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</si>
  <si>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</si>
  <si>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</si>
  <si>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</si>
  <si>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</si>
  <si>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</si>
  <si>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</si>
  <si>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</si>
  <si>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</si>
  <si>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</si>
  <si>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</si>
  <si>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</si>
  <si>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</si>
  <si>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</si>
  <si>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</si>
  <si>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</si>
  <si>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</si>
  <si>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</si>
  <si>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</si>
  <si>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</si>
  <si>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</si>
  <si>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</si>
  <si>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</si>
  <si>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</si>
  <si>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</si>
  <si>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</si>
  <si>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</si>
  <si>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</si>
  <si>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</si>
  <si>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</si>
  <si>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</si>
  <si>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</si>
  <si>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</si>
  <si>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</si>
  <si>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</si>
  <si>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</si>
  <si>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</si>
  <si>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</si>
  <si>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</si>
  <si>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</si>
  <si>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</si>
  <si>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</si>
  <si>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</si>
  <si>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</si>
  <si>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</si>
  <si>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</si>
  <si>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</si>
  <si>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</si>
  <si>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</si>
  <si>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</si>
  <si>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</si>
  <si>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</si>
  <si>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</si>
  <si>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</si>
  <si>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</si>
  <si>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</si>
  <si>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</si>
  <si>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</si>
  <si>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</si>
  <si>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</si>
  <si>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</si>
  <si>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</si>
  <si>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</si>
  <si>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</si>
  <si>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</si>
  <si>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</si>
  <si>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</si>
  <si>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</si>
  <si>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</si>
  <si>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</si>
  <si>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</si>
  <si>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</si>
  <si>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</si>
  <si>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</si>
  <si>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</si>
  <si>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</si>
  <si>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</si>
  <si>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</si>
  <si>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</si>
  <si>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</si>
  <si>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</si>
  <si>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</si>
  <si>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</si>
  <si>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</si>
  <si>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</si>
  <si>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</si>
  <si>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</si>
  <si>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</si>
  <si>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</si>
  <si>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</si>
  <si>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</si>
  <si>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</si>
  <si>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</si>
  <si>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</si>
  <si>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</si>
  <si>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</si>
  <si>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</si>
  <si>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</si>
  <si>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</si>
  <si>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</si>
  <si>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</si>
  <si>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</si>
  <si>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</si>
  <si>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</si>
  <si>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</si>
  <si>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</si>
  <si>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</si>
  <si>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</si>
  <si>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</si>
  <si>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</si>
  <si>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</si>
  <si>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</si>
  <si>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</si>
  <si>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</si>
  <si>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</si>
  <si>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</si>
  <si>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</si>
  <si>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</si>
  <si>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</si>
  <si>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</si>
  <si>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</si>
  <si>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</si>
  <si>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</si>
  <si>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</si>
  <si>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</si>
  <si>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</si>
  <si>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</si>
  <si>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</si>
  <si>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</si>
  <si>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</si>
  <si>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</si>
  <si>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</si>
  <si>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</si>
  <si>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</si>
  <si>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</si>
  <si>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</si>
  <si>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</si>
  <si>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</si>
  <si>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</si>
  <si>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</si>
  <si>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</si>
  <si>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</si>
  <si>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</si>
  <si>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</si>
  <si>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</si>
  <si>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</si>
  <si>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</si>
  <si>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</si>
  <si>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</si>
  <si>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</si>
  <si>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</si>
  <si>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</si>
  <si>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</si>
  <si>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</si>
  <si>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</si>
  <si>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</si>
  <si>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</si>
  <si>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</si>
  <si>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</si>
  <si>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</si>
  <si>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</si>
  <si>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</si>
  <si>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</si>
  <si>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</si>
  <si>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</si>
  <si>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</si>
  <si>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</si>
  <si>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</si>
  <si>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</si>
  <si>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</si>
  <si>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</si>
  <si>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</si>
  <si>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</si>
  <si>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</si>
  <si>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</si>
  <si>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</si>
  <si>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</si>
  <si>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</si>
  <si>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</si>
  <si>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</si>
  <si>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</si>
  <si>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</si>
  <si>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</si>
  <si>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</si>
  <si>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</si>
  <si>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</si>
  <si>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</si>
  <si>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</si>
  <si>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</si>
  <si>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</si>
  <si>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</si>
  <si>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</si>
  <si>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</si>
  <si>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</si>
  <si>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</si>
  <si>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</si>
  <si>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</si>
  <si>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</si>
  <si>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</si>
  <si>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</si>
  <si>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</si>
  <si>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</si>
  <si>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</si>
  <si>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</si>
  <si>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</si>
  <si>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</si>
  <si>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</si>
  <si>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</si>
  <si>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</si>
  <si>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</si>
  <si>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</si>
  <si>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</si>
  <si>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</si>
  <si>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</si>
  <si>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</si>
  <si>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</si>
  <si>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</si>
  <si>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</si>
  <si>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</si>
  <si>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</si>
  <si>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</si>
  <si>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</si>
  <si>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</si>
  <si>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</si>
  <si>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</si>
  <si>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</si>
  <si>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</si>
  <si>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</si>
  <si>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</si>
  <si>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</si>
  <si>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</si>
  <si>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</si>
  <si>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</si>
  <si>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</si>
  <si>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</si>
  <si>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</si>
  <si>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</si>
  <si>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</si>
  <si>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</si>
  <si>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</si>
  <si>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</si>
  <si>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</si>
  <si>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</si>
  <si>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</si>
  <si>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</si>
  <si>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</si>
  <si>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</si>
  <si>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</si>
  <si>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</si>
  <si>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</si>
  <si>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</si>
  <si>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</si>
  <si>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</si>
  <si>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</si>
  <si>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</si>
  <si>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</si>
  <si>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</si>
  <si>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</si>
  <si>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</si>
  <si>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</si>
  <si>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</si>
  <si>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</si>
  <si>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</si>
  <si>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</si>
  <si>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</si>
  <si>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</si>
  <si>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</si>
  <si>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</si>
  <si>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</si>
  <si>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</si>
  <si>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</si>
  <si>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</si>
  <si>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</si>
  <si>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</si>
  <si>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</si>
  <si>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</si>
  <si>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</si>
  <si>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</si>
  <si>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</si>
  <si>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</si>
  <si>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</si>
  <si>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</si>
  <si>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</si>
  <si>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</si>
  <si>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</si>
  <si>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</si>
  <si>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</si>
  <si>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</si>
  <si>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</si>
  <si>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</si>
  <si>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</si>
  <si>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</si>
  <si>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</si>
  <si>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</si>
  <si>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</si>
  <si>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</si>
  <si>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</si>
  <si>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</si>
  <si>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</si>
  <si>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</si>
  <si>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</si>
  <si>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</si>
  <si>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</si>
  <si>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</si>
  <si>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</si>
  <si>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</si>
  <si>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</si>
  <si>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</si>
  <si>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</si>
  <si>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</si>
  <si>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</si>
  <si>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</si>
  <si>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</si>
  <si>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</si>
  <si>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</si>
  <si>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</si>
  <si>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</si>
  <si>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</si>
  <si>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</si>
  <si>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</si>
  <si>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</si>
  <si>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</si>
  <si>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</si>
  <si>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</si>
  <si>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</si>
  <si>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</si>
  <si>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</si>
  <si>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</si>
  <si>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</si>
  <si>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</si>
  <si>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</si>
  <si>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</si>
  <si>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</si>
  <si>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</si>
  <si>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</si>
  <si>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</si>
  <si>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</si>
  <si>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</si>
  <si>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</si>
  <si>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</si>
  <si>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</si>
  <si>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</si>
  <si>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</si>
  <si>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</si>
  <si>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</si>
  <si>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</si>
  <si>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</si>
  <si>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</si>
  <si>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</si>
  <si>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</si>
  <si>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</si>
  <si>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</si>
  <si>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</si>
  <si>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</si>
  <si>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</si>
  <si>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</si>
  <si>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</si>
  <si>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</si>
  <si>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</si>
  <si>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</si>
  <si>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</si>
  <si>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</si>
  <si>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</si>
  <si>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</si>
  <si>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</si>
  <si>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</si>
  <si>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</si>
  <si>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</si>
  <si>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</si>
  <si>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</si>
  <si>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</si>
  <si>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</si>
  <si>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</si>
  <si>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</si>
  <si>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</si>
  <si>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</si>
  <si>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</si>
  <si>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</si>
  <si>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</si>
  <si>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</si>
  <si>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</si>
  <si>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</si>
  <si>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</si>
  <si>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</si>
  <si>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</si>
  <si>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</si>
  <si>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</si>
  <si>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</si>
  <si>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</si>
  <si>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</si>
  <si>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</si>
  <si>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</si>
  <si>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</si>
  <si>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</si>
  <si>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</si>
  <si>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</si>
  <si>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</si>
  <si>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</si>
  <si>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</si>
  <si>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</si>
  <si>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</si>
  <si>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</si>
  <si>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</si>
  <si>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</si>
  <si>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</si>
  <si>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</si>
  <si>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</si>
  <si>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</si>
  <si>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</si>
  <si>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</si>
  <si>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</si>
  <si>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</si>
  <si>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</si>
  <si>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</si>
  <si>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</si>
  <si>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</si>
  <si>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</si>
  <si>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</si>
  <si>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</si>
  <si>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</si>
  <si>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</si>
  <si>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</si>
  <si>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</si>
  <si>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</si>
  <si>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</si>
  <si>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</si>
  <si>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</si>
  <si>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</si>
  <si>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</si>
  <si>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</si>
  <si>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</si>
  <si>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</si>
  <si>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</si>
  <si>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</si>
  <si>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</si>
  <si>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</si>
  <si>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</si>
  <si>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</si>
  <si>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</si>
  <si>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</si>
  <si>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</si>
  <si>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</si>
  <si>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</si>
  <si>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</si>
  <si>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</si>
  <si>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</si>
  <si>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</si>
  <si>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</si>
  <si>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</si>
  <si>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</si>
  <si>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</si>
  <si>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</si>
  <si>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</si>
  <si>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</si>
  <si>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</si>
  <si>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</si>
  <si>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</si>
  <si>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</si>
  <si>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</si>
  <si>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</si>
  <si>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</si>
  <si>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</si>
  <si>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</si>
  <si>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</si>
  <si>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</si>
  <si>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</si>
  <si>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</si>
  <si>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</si>
  <si>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</si>
  <si>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</si>
  <si>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</si>
  <si>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</si>
  <si>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</si>
  <si>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</si>
  <si>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</si>
  <si>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</si>
  <si>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</si>
  <si>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</si>
  <si>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</si>
  <si>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</si>
  <si>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</si>
  <si>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</si>
  <si>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</si>
  <si>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</si>
  <si>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</si>
  <si>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</si>
  <si>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</si>
  <si>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</si>
  <si>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</si>
  <si>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</si>
  <si>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</si>
  <si>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</si>
  <si>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</si>
  <si>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</si>
  <si>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</si>
  <si>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</si>
  <si>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</si>
  <si>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</si>
  <si>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</si>
  <si>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</si>
  <si>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</si>
  <si>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</si>
  <si>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</si>
  <si>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</si>
  <si>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</si>
  <si>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</si>
  <si>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</si>
  <si>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</si>
  <si>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</si>
  <si>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</si>
  <si>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</si>
  <si>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</si>
  <si>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</si>
  <si>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</si>
  <si>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</si>
  <si>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</si>
  <si>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</si>
  <si>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</si>
  <si>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</si>
  <si>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</si>
  <si>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</si>
  <si>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</si>
  <si>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</si>
  <si>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</si>
  <si>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</si>
  <si>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</si>
  <si>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</si>
  <si>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</si>
  <si>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</si>
  <si>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</si>
  <si>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</si>
  <si>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</si>
  <si>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</si>
  <si>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</si>
  <si>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</si>
  <si>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</si>
  <si>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</si>
  <si>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</si>
  <si>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</si>
  <si>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</si>
  <si>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</si>
  <si>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</si>
  <si>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</si>
  <si>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</si>
  <si>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</si>
  <si>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</si>
  <si>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</si>
  <si>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</si>
  <si>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</si>
  <si>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</si>
  <si>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</si>
  <si>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</si>
  <si>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</si>
  <si>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</si>
  <si>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</si>
  <si>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</si>
  <si>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</si>
  <si>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</si>
  <si>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</si>
  <si>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</si>
  <si>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</si>
  <si>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</si>
  <si>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</si>
  <si>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</si>
  <si>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</si>
  <si>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</si>
  <si>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</si>
  <si>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</si>
  <si>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</si>
  <si>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</si>
  <si>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</si>
  <si>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</si>
  <si>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</si>
  <si>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</si>
  <si>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</si>
  <si>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</si>
  <si>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</si>
  <si>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</si>
  <si>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</si>
  <si>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</si>
  <si>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</si>
  <si>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</si>
  <si>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</si>
  <si>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</si>
  <si>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</si>
  <si>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</si>
  <si>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</si>
  <si>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</si>
  <si>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</si>
  <si>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</si>
  <si>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</si>
  <si>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</si>
  <si>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</si>
  <si>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</si>
  <si>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</si>
  <si>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</si>
  <si>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</si>
  <si>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</si>
  <si>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</si>
  <si>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</si>
  <si>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</si>
  <si>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</si>
  <si>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</si>
  <si>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</si>
  <si>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</si>
  <si>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</si>
  <si>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</si>
  <si>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</si>
  <si>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</si>
  <si>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</si>
  <si>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</si>
  <si>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</si>
  <si>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</si>
  <si>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</si>
  <si>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</si>
  <si>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</si>
  <si>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</si>
  <si>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</si>
  <si>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</si>
  <si>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</si>
  <si>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</si>
  <si>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</si>
  <si>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</si>
  <si>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</si>
  <si>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</si>
  <si>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</si>
  <si>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</si>
  <si>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</si>
  <si>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</si>
  <si>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</si>
  <si>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</si>
  <si>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</si>
  <si>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</si>
  <si>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</si>
  <si>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</si>
  <si>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</si>
  <si>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</si>
  <si>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</si>
  <si>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</si>
  <si>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</si>
  <si>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</si>
  <si>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</si>
  <si>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</si>
  <si>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</si>
  <si>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</si>
  <si>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</si>
  <si>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</si>
  <si>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</si>
  <si>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</si>
  <si>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</si>
  <si>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</si>
  <si>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</si>
  <si>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</si>
  <si>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</si>
  <si>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</si>
  <si>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</si>
  <si>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</si>
  <si>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</si>
  <si>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</si>
  <si>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</si>
  <si>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</si>
  <si>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</si>
  <si>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</si>
  <si>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</si>
  <si>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</si>
  <si>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</si>
  <si>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</si>
  <si>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</si>
  <si>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</si>
  <si>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</si>
  <si>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</si>
  <si>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</si>
  <si>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</si>
  <si>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</si>
  <si>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</si>
  <si>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</si>
  <si>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</si>
  <si>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</si>
  <si>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</si>
  <si>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</si>
  <si>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</si>
  <si>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</si>
  <si>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</si>
  <si>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</si>
  <si>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</si>
  <si>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</si>
  <si>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</si>
  <si>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</si>
  <si>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</si>
  <si>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</si>
  <si>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</si>
  <si>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</si>
  <si>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</si>
  <si>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</si>
  <si>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</si>
  <si>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</si>
  <si>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</si>
  <si>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</si>
  <si>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</si>
  <si>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</si>
  <si>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</si>
  <si>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</si>
  <si>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</si>
  <si>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</si>
  <si>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</si>
  <si>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</si>
  <si>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</si>
  <si>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</si>
  <si>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</si>
  <si>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</si>
  <si>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</si>
  <si>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</si>
  <si>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</si>
  <si>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</si>
  <si>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</si>
  <si>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</si>
  <si>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</si>
  <si>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</si>
  <si>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</si>
  <si>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</si>
  <si>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</si>
  <si>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</si>
  <si>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</si>
  <si>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</si>
  <si>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</si>
  <si>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</si>
  <si>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</si>
  <si>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</si>
  <si>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</si>
  <si>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</si>
  <si>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</si>
  <si>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</si>
  <si>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</si>
  <si>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</si>
  <si>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</si>
  <si>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</si>
  <si>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</si>
  <si>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</si>
  <si>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</si>
  <si>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</si>
  <si>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</si>
  <si>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</si>
  <si>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</si>
  <si>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</si>
  <si>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</si>
  <si>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</si>
  <si>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</si>
  <si>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</si>
  <si>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</si>
  <si>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</si>
  <si>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</si>
  <si>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</si>
  <si>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</si>
  <si>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</si>
  <si>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</si>
  <si>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</si>
  <si>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</si>
  <si>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</si>
  <si>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</si>
  <si>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</si>
  <si>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</si>
  <si>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</si>
  <si>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</si>
  <si>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</si>
  <si>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</si>
  <si>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</si>
  <si>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</si>
  <si>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</si>
  <si>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</si>
  <si>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</si>
  <si>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</si>
  <si>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</si>
  <si>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</si>
  <si>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</si>
  <si>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</si>
  <si>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</si>
  <si>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</si>
  <si>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</si>
  <si>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</si>
  <si>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</si>
  <si>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</si>
  <si>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</si>
  <si>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</si>
  <si>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</si>
  <si>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</si>
  <si>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</si>
  <si>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</si>
  <si>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</si>
  <si>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</si>
  <si>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</si>
  <si>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</si>
  <si>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</si>
  <si>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</si>
  <si>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</si>
  <si>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</si>
  <si>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</si>
  <si>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</si>
  <si>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</si>
  <si>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</si>
  <si>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</si>
  <si>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</si>
  <si>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</si>
  <si>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</si>
  <si>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</si>
  <si>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</si>
  <si>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</si>
  <si>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</si>
  <si>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</si>
  <si>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</si>
  <si>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</si>
  <si>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</si>
  <si>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</si>
  <si>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</si>
  <si>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</si>
  <si>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</si>
  <si>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</si>
  <si>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</si>
  <si>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</si>
  <si>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</si>
  <si>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</si>
  <si>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</si>
  <si>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</si>
  <si>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</si>
  <si>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</si>
  <si>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</si>
  <si>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</si>
  <si>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</si>
  <si>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</si>
  <si>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</si>
  <si>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</si>
  <si>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</si>
  <si>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</si>
  <si>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</si>
  <si>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</si>
  <si>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</si>
  <si>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</si>
  <si>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</si>
  <si>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</si>
  <si>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</si>
  <si>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</si>
  <si>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</si>
  <si>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</si>
  <si>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</si>
  <si>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</si>
  <si>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</si>
  <si>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</si>
  <si>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</si>
  <si>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</si>
  <si>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</si>
  <si>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</si>
  <si>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</si>
  <si>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</si>
  <si>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</si>
  <si>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</si>
  <si>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</si>
  <si>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</si>
  <si>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</si>
  <si>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</si>
  <si>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</si>
  <si>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</si>
  <si>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</si>
  <si>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</si>
  <si>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</si>
  <si>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</si>
  <si>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</si>
  <si>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</si>
  <si>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</si>
  <si>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</si>
  <si>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</si>
  <si>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</si>
  <si>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</si>
  <si>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</si>
  <si>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</si>
  <si>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</si>
  <si>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</si>
  <si>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</si>
  <si>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</si>
  <si>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</si>
  <si>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</si>
  <si>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</si>
  <si>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</si>
  <si>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</si>
  <si>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</si>
  <si>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</si>
  <si>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</si>
  <si>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</si>
  <si>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</si>
  <si>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</si>
  <si>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</si>
  <si>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</si>
  <si>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</si>
  <si>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</si>
  <si>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</si>
  <si>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</si>
  <si>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</si>
  <si>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</si>
  <si>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</si>
  <si>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</si>
  <si>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</si>
  <si>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</si>
  <si>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</si>
  <si>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</si>
  <si>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</si>
  <si>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</si>
  <si>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</si>
  <si>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</si>
  <si>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</si>
  <si>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</si>
  <si>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</si>
  <si>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</si>
  <si>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</si>
  <si>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</si>
  <si>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</si>
  <si>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</si>
  <si>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</si>
  <si>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</si>
  <si>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</si>
  <si>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</si>
  <si>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</si>
  <si>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</si>
  <si>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</si>
  <si>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</si>
  <si>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</si>
  <si>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</si>
  <si>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</si>
  <si>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</si>
  <si>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</si>
  <si>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</si>
  <si>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</si>
  <si>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</si>
  <si>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</si>
  <si>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</si>
  <si>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</si>
  <si>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</si>
  <si>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</si>
  <si>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</si>
  <si>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</si>
  <si>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</si>
  <si>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</si>
  <si>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</si>
  <si>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</si>
  <si>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</si>
  <si>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</si>
  <si>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</si>
  <si>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</si>
  <si>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</si>
  <si>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</si>
  <si>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</si>
  <si>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</si>
  <si>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</si>
  <si>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</si>
  <si>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</si>
  <si>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</si>
  <si>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</si>
  <si>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</si>
  <si>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</si>
  <si>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</si>
  <si>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</si>
  <si>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</si>
  <si>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</si>
  <si>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</si>
  <si>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</si>
  <si>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</si>
  <si>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</si>
  <si>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</si>
  <si>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</si>
  <si>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</si>
  <si>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</si>
  <si>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</si>
  <si>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</si>
  <si>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</si>
  <si>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</si>
  <si>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</si>
  <si>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</si>
  <si>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</si>
  <si>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</si>
  <si>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</si>
  <si>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</si>
  <si>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</si>
  <si>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</si>
  <si>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</si>
  <si>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</si>
  <si>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</si>
  <si>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</si>
  <si>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</si>
  <si>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</si>
  <si>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</si>
  <si>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</si>
  <si>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</si>
  <si>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</si>
  <si>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</si>
  <si>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</si>
  <si>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</si>
  <si>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</si>
  <si>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</si>
  <si>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</si>
  <si>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</si>
  <si>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</si>
  <si>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</si>
  <si>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</si>
  <si>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</si>
  <si>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</si>
  <si>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</si>
  <si>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</si>
  <si>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</si>
  <si>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</si>
  <si>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</si>
  <si>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</si>
  <si>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</si>
  <si>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</si>
  <si>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</si>
  <si>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</si>
  <si>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</si>
  <si>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</si>
  <si>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</si>
  <si>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</si>
  <si>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</si>
  <si>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</si>
  <si>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</si>
  <si>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</si>
  <si>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</si>
  <si>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</si>
  <si>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</si>
  <si>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</si>
  <si>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</si>
  <si>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</si>
  <si>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</si>
  <si>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</si>
  <si>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</si>
  <si>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</si>
  <si>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</si>
  <si>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</si>
  <si>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</si>
  <si>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</si>
  <si>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</si>
  <si>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</si>
  <si>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</si>
  <si>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</si>
  <si>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</si>
  <si>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</si>
  <si>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</si>
  <si>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</si>
  <si>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</si>
  <si>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</si>
  <si>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</si>
  <si>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</si>
  <si>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</si>
  <si>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</si>
  <si>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</si>
  <si>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</si>
  <si>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</si>
  <si>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</si>
  <si>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</si>
  <si>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</si>
  <si>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</si>
  <si>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</si>
  <si>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</si>
  <si>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</si>
  <si>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</si>
  <si>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</si>
  <si>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</si>
  <si>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</si>
  <si>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</si>
  <si>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</si>
  <si>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</si>
  <si>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</si>
  <si>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</si>
  <si>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</si>
  <si>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</si>
  <si>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</si>
  <si>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</si>
  <si>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</si>
  <si>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</si>
  <si>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</si>
  <si>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</si>
  <si>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</si>
  <si>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</si>
  <si>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</si>
  <si>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</si>
  <si>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</si>
  <si>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</si>
  <si>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</si>
  <si>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</si>
  <si>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</si>
  <si>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</si>
  <si>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</si>
  <si>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</si>
  <si>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</si>
  <si>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</si>
  <si>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</si>
  <si>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</si>
  <si>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</si>
  <si>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</si>
  <si>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</si>
  <si>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</si>
  <si>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</si>
  <si>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</si>
  <si>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</si>
  <si>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</si>
  <si>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</si>
  <si>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</si>
  <si>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</si>
  <si>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</si>
  <si>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</si>
  <si>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</si>
  <si>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</si>
  <si>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</si>
  <si>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</si>
  <si>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</si>
  <si>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</si>
  <si>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</si>
  <si>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</si>
  <si>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</si>
  <si>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</si>
  <si>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</si>
  <si>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</si>
  <si>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</si>
  <si>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</si>
  <si>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</si>
  <si>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</si>
  <si>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</si>
  <si>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</si>
  <si>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</si>
  <si>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</si>
  <si>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</si>
  <si>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</si>
  <si>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</si>
  <si>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</si>
  <si>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</si>
  <si>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</si>
  <si>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</si>
  <si>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</si>
  <si>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</si>
  <si>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</si>
  <si>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</si>
  <si>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</si>
  <si>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</si>
  <si>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</si>
  <si>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</si>
  <si>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</si>
  <si>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</si>
  <si>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</si>
  <si>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</si>
  <si>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</si>
  <si>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</si>
  <si>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</si>
  <si>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</si>
  <si>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</si>
  <si>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</si>
  <si>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</si>
  <si>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</si>
  <si>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</si>
  <si>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</si>
  <si>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</si>
  <si>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</si>
  <si>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</si>
  <si>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</si>
  <si>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</si>
  <si>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</si>
  <si>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</si>
  <si>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</si>
  <si>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</si>
  <si>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</si>
  <si>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</si>
  <si>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</si>
  <si>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</si>
  <si>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</si>
  <si>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</si>
  <si>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</si>
  <si>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</si>
  <si>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</si>
  <si>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</si>
  <si>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</si>
  <si>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</si>
  <si>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</si>
  <si>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</si>
  <si>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</si>
  <si>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</si>
  <si>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</si>
  <si>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</si>
  <si>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</si>
  <si>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</si>
  <si>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</si>
  <si>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</si>
  <si>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</si>
  <si>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</si>
  <si>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</si>
  <si>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</si>
  <si>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</si>
  <si>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</si>
  <si>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</si>
  <si>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</si>
  <si>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</si>
  <si>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</si>
  <si>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</si>
  <si>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</si>
  <si>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</si>
  <si>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</si>
  <si>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</si>
  <si>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</si>
  <si>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</si>
  <si>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</si>
  <si>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</si>
  <si>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</si>
  <si>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</si>
  <si>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</si>
  <si>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</si>
  <si>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</si>
  <si>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</si>
  <si>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</si>
  <si>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</si>
  <si>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</si>
  <si>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</si>
  <si>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</si>
  <si>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</si>
  <si>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</si>
  <si>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</si>
  <si>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</si>
  <si>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</si>
  <si>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</si>
  <si>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</si>
  <si>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</si>
  <si>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</si>
  <si>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</si>
  <si>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</si>
  <si>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</si>
  <si>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</si>
  <si>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</si>
  <si>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</si>
  <si>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</si>
  <si>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</si>
  <si>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</si>
  <si>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</si>
  <si>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</si>
  <si>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</si>
  <si>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</si>
  <si>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</si>
  <si>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</si>
  <si>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</si>
  <si>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</si>
  <si>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</si>
  <si>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</si>
  <si>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</si>
  <si>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</si>
  <si>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</si>
  <si>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</si>
  <si>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</si>
  <si>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</si>
  <si>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</si>
  <si>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</si>
  <si>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</si>
  <si>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</si>
  <si>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</si>
  <si>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</si>
  <si>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</si>
  <si>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</si>
  <si>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</si>
  <si>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</si>
  <si>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</si>
  <si>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</si>
  <si>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</si>
  <si>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</si>
  <si>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</si>
  <si>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</si>
  <si>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</si>
  <si>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</si>
  <si>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</si>
  <si>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</si>
  <si>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</si>
  <si>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</si>
  <si>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</si>
  <si>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</si>
  <si>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</si>
  <si>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</si>
  <si>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</si>
  <si>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</si>
  <si>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</si>
  <si>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</si>
  <si>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</si>
  <si>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</si>
  <si>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</si>
  <si>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</si>
  <si>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</si>
  <si>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</si>
  <si>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</si>
  <si>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</si>
  <si>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</si>
  <si>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</si>
  <si>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</si>
  <si>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</si>
  <si>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</si>
  <si>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</si>
  <si>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</si>
  <si>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</si>
  <si>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</si>
  <si>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</si>
  <si>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</si>
  <si>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</si>
  <si>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</si>
  <si>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</si>
  <si>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</si>
  <si>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</si>
  <si>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</si>
  <si>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</si>
  <si>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</si>
  <si>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</si>
  <si>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</si>
  <si>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</si>
  <si>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</si>
  <si>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</si>
  <si>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</si>
  <si>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</si>
  <si>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</si>
  <si>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</si>
  <si>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</si>
  <si>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</si>
  <si>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</si>
  <si>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</si>
  <si>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</si>
  <si>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</si>
  <si>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</si>
  <si>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</si>
  <si>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</si>
  <si>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</si>
  <si>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</si>
  <si>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</si>
  <si>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</si>
  <si>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</si>
  <si>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</si>
  <si>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</si>
  <si>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</si>
  <si>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</si>
  <si>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</si>
  <si>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</si>
  <si>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</si>
  <si>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</si>
  <si>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</si>
  <si>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</si>
  <si>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</si>
  <si>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</si>
  <si>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</si>
  <si>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</si>
  <si>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</si>
  <si>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</si>
  <si>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</si>
  <si>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</si>
  <si>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</si>
  <si>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</si>
  <si>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</si>
  <si>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</si>
  <si>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</si>
  <si>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</si>
  <si>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</si>
  <si>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</si>
  <si>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</si>
  <si>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</si>
  <si>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</si>
  <si>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</si>
  <si>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</si>
  <si>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</si>
  <si>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</si>
  <si>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</si>
  <si>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</si>
  <si>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</si>
  <si>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</si>
  <si>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</si>
  <si>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</si>
  <si>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</si>
  <si>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</si>
  <si>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</si>
  <si>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</si>
  <si>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</si>
  <si>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</si>
  <si>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</si>
  <si>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</si>
  <si>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</si>
  <si>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</si>
  <si>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</si>
  <si>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</si>
  <si>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</si>
  <si>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</si>
  <si>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</si>
  <si>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</si>
  <si>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</si>
  <si>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</si>
  <si>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</si>
  <si>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</si>
  <si>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</si>
  <si>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</si>
  <si>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</si>
  <si>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</si>
  <si>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</si>
  <si>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</si>
  <si>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</si>
  <si>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</si>
  <si>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</si>
  <si>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</si>
  <si>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</si>
  <si>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</si>
  <si>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</si>
  <si>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</si>
  <si>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</si>
  <si>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</si>
  <si>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</si>
  <si>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</si>
  <si>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</si>
  <si>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</si>
  <si>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</si>
  <si>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</si>
  <si>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</si>
  <si>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</si>
  <si>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</si>
  <si>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</si>
  <si>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</si>
  <si>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</si>
  <si>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</si>
  <si>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</si>
  <si>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</si>
  <si>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</si>
  <si>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</si>
  <si>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</si>
  <si>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</si>
  <si>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</si>
  <si>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</si>
  <si>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</si>
  <si>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</si>
  <si>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</si>
  <si>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</si>
  <si>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</si>
  <si>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</si>
  <si>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</si>
  <si>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</si>
  <si>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</si>
  <si>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</si>
  <si>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</si>
  <si>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</si>
  <si>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</si>
  <si>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</si>
  <si>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</si>
  <si>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</si>
  <si>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</si>
  <si>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</si>
  <si>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</si>
  <si>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</si>
  <si>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</si>
  <si>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</si>
  <si>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</si>
  <si>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</si>
  <si>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</si>
  <si>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</si>
  <si>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</si>
  <si>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</si>
  <si>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</si>
  <si>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</si>
  <si>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</si>
  <si>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</si>
  <si>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</si>
  <si>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</si>
  <si>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</si>
  <si>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</si>
  <si>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</si>
  <si>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</si>
  <si>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</si>
  <si>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</si>
  <si>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</si>
  <si>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</si>
  <si>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</si>
  <si>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</si>
  <si>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</si>
  <si>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</si>
  <si>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</si>
  <si>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</si>
  <si>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</si>
  <si>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</si>
  <si>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</si>
  <si>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</si>
  <si>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</si>
  <si>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</si>
  <si>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</si>
  <si>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</si>
  <si>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</si>
  <si>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</si>
  <si>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</si>
  <si>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</si>
  <si>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</si>
  <si>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</si>
  <si>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</si>
  <si>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</si>
  <si>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</si>
  <si>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</si>
  <si>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</si>
  <si>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</si>
  <si>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</si>
  <si>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</si>
  <si>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</si>
  <si>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</si>
  <si>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</si>
  <si>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</si>
  <si>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</si>
  <si>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</si>
  <si>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</si>
  <si>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</si>
  <si>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</si>
  <si>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</si>
  <si>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</si>
  <si>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</si>
  <si>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</si>
  <si>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</si>
  <si>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</si>
  <si>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</si>
  <si>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</si>
  <si>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</si>
  <si>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</si>
  <si>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</si>
  <si>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</si>
  <si>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</si>
  <si>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</si>
  <si>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</si>
  <si>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</si>
  <si>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</si>
  <si>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</si>
  <si>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</si>
  <si>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</si>
  <si>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</si>
  <si>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</si>
  <si>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</si>
  <si>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</si>
  <si>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</si>
  <si>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</si>
  <si>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</si>
  <si>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</si>
  <si>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</si>
  <si>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</si>
  <si>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</si>
  <si>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</si>
  <si>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</si>
  <si>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</si>
  <si>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</si>
  <si>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</si>
  <si>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</si>
  <si>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</si>
  <si>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</si>
  <si>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</si>
  <si>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</si>
  <si>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</si>
  <si>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</si>
  <si>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</si>
  <si>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</si>
  <si>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</si>
  <si>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</si>
  <si>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</si>
  <si>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</si>
  <si>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</si>
  <si>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</si>
  <si>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</si>
  <si>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</si>
  <si>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</si>
  <si>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</si>
  <si>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</si>
  <si>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</si>
  <si>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</si>
  <si>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</si>
  <si>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</si>
  <si>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</si>
  <si>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</si>
  <si>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</si>
  <si>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</si>
  <si>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</si>
  <si>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</si>
  <si>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</si>
  <si>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</si>
  <si>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</si>
  <si>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</si>
  <si>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</si>
  <si>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</si>
  <si>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</si>
  <si>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</si>
  <si>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</si>
  <si>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</si>
  <si>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</si>
  <si>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</si>
  <si>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</si>
  <si>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</si>
  <si>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</si>
  <si>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</si>
  <si>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</si>
  <si>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</si>
  <si>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</si>
  <si>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</si>
  <si>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</si>
  <si>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</si>
  <si>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</si>
  <si>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</si>
  <si>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</si>
  <si>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</si>
  <si>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</si>
  <si>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</si>
  <si>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</si>
  <si>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</si>
  <si>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</si>
  <si>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</si>
  <si>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</si>
  <si>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</si>
  <si>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</si>
  <si>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</si>
  <si>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</si>
  <si>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</si>
  <si>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</si>
  <si>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</si>
  <si>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</si>
  <si>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</si>
  <si>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</si>
  <si>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</si>
  <si>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</si>
  <si>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</si>
  <si>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</si>
  <si>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</si>
  <si>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</si>
  <si>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</si>
  <si>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</si>
  <si>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</si>
  <si>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</si>
  <si>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</si>
  <si>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</si>
  <si>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</si>
  <si>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</si>
  <si>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</si>
  <si>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</si>
  <si>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</si>
  <si>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</si>
  <si>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</si>
  <si>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</si>
  <si>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</si>
  <si>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</si>
  <si>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</si>
  <si>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</si>
  <si>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</si>
  <si>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</si>
  <si>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</si>
  <si>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</si>
  <si>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</si>
  <si>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</si>
  <si>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</si>
  <si>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</si>
  <si>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</si>
  <si>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</si>
  <si>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</si>
  <si>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</si>
  <si>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</si>
  <si>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</si>
  <si>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</si>
  <si>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</si>
  <si>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</si>
  <si>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</si>
  <si>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</si>
  <si>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</si>
  <si>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</si>
  <si>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</si>
  <si>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</si>
  <si>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</si>
  <si>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</si>
  <si>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</si>
  <si>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</si>
  <si>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</si>
  <si>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</si>
  <si>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</si>
  <si>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</si>
  <si>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</si>
  <si>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</si>
  <si>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</si>
  <si>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</si>
  <si>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</si>
  <si>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</si>
  <si>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</si>
  <si>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</si>
  <si>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</si>
  <si>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</si>
  <si>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</si>
  <si>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</si>
  <si>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</si>
  <si>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</si>
  <si>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</si>
  <si>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</si>
  <si>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</si>
  <si>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</si>
  <si>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</si>
  <si>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</si>
  <si>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</si>
  <si>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</si>
  <si>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</si>
  <si>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</si>
  <si>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</si>
  <si>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</si>
  <si>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</si>
  <si>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</si>
  <si>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</si>
  <si>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</si>
  <si>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</si>
  <si>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</si>
  <si>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</si>
  <si>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</si>
  <si>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</si>
  <si>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</si>
  <si>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</si>
  <si>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</si>
  <si>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</si>
  <si>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</si>
  <si>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</si>
  <si>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</si>
  <si>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</si>
  <si>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</si>
  <si>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</si>
  <si>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</si>
  <si>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</si>
  <si>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</si>
  <si>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</si>
  <si>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</si>
  <si>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</si>
  <si>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</si>
  <si>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</si>
  <si>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</si>
  <si>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</si>
  <si>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</si>
  <si>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</si>
  <si>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</si>
  <si>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</si>
  <si>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</si>
  <si>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</si>
  <si>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</si>
  <si>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</si>
  <si>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</si>
  <si>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</si>
  <si>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</si>
  <si>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</si>
  <si>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</si>
  <si>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</si>
  <si>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</si>
  <si>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</si>
  <si>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</si>
  <si>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</si>
  <si>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</si>
  <si>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</si>
  <si>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</si>
  <si>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</si>
  <si>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</si>
  <si>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</si>
  <si>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</si>
  <si>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</si>
  <si>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</si>
  <si>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</si>
  <si>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</si>
  <si>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</si>
  <si>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</si>
  <si>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</si>
  <si>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</si>
  <si>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</si>
  <si>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</si>
  <si>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</si>
  <si>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</si>
  <si>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</si>
  <si>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</si>
  <si>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</si>
  <si>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</si>
  <si>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</si>
  <si>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</si>
  <si>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</si>
  <si>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</si>
  <si>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</si>
  <si>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</si>
  <si>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</si>
  <si>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</si>
  <si>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</si>
  <si>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</si>
  <si>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</si>
  <si>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</si>
  <si>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</si>
  <si>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</si>
  <si>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</si>
  <si>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</si>
  <si>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</si>
  <si>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</si>
  <si>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</si>
  <si>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</si>
  <si>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</si>
  <si>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</si>
  <si>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</si>
  <si>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</si>
  <si>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</si>
  <si>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</si>
  <si>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</si>
  <si>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</si>
  <si>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</si>
  <si>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</si>
  <si>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</si>
  <si>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</si>
  <si>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</si>
  <si>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</si>
  <si>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</si>
  <si>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</si>
  <si>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</si>
  <si>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</si>
  <si>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</si>
  <si>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</si>
  <si>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</si>
  <si>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</si>
  <si>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</si>
  <si>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</si>
  <si>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</si>
  <si>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</si>
  <si>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</si>
  <si>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</si>
  <si>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</si>
  <si>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</si>
  <si>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</si>
  <si>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</si>
  <si>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</si>
  <si>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</si>
  <si>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</si>
  <si>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</si>
  <si>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</si>
  <si>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</si>
  <si>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</si>
  <si>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</si>
  <si>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</si>
  <si>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</si>
  <si>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</si>
  <si>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</si>
  <si>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</si>
  <si>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</si>
  <si>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</si>
  <si>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</si>
  <si>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</si>
  <si>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</si>
  <si>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</si>
  <si>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</si>
  <si>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</si>
  <si>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</si>
  <si>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</si>
  <si>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</si>
  <si>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</si>
  <si>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</si>
  <si>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</si>
  <si>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</si>
  <si>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</si>
  <si>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</si>
  <si>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</si>
  <si>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</si>
  <si>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</si>
  <si>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</si>
  <si>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</si>
  <si>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</si>
  <si>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</si>
  <si>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</si>
  <si>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</si>
  <si>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</si>
  <si>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</si>
  <si>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</si>
  <si>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</si>
  <si>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</si>
  <si>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</si>
  <si>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</si>
  <si>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</si>
  <si>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</si>
  <si>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</si>
  <si>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</si>
  <si>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</si>
  <si>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</si>
  <si>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</si>
  <si>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</si>
  <si>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</si>
  <si>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</si>
  <si>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</si>
  <si>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</si>
  <si>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</si>
  <si>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</si>
  <si>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</si>
  <si>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</si>
  <si>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</si>
  <si>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</si>
  <si>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</si>
  <si>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</si>
  <si>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</si>
  <si>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</si>
  <si>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</si>
  <si>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</si>
  <si>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</si>
  <si>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</si>
  <si>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</si>
  <si>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</si>
  <si>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</si>
  <si>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</si>
  <si>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</si>
  <si>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</si>
  <si>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</si>
  <si>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</si>
  <si>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</si>
  <si>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</si>
  <si>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</si>
  <si>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</si>
  <si>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</si>
  <si>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</si>
  <si>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</si>
  <si>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</si>
  <si>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</si>
  <si>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</si>
  <si>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</si>
  <si>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</si>
  <si>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</si>
  <si>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</si>
  <si>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</si>
  <si>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</si>
  <si>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</si>
  <si>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</si>
  <si>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</si>
  <si>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</si>
  <si>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</si>
  <si>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</si>
  <si>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</si>
  <si>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</si>
  <si>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</si>
  <si>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</si>
  <si>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</si>
  <si>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</si>
  <si>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</si>
  <si>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</si>
  <si>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</si>
  <si>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</si>
  <si>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</si>
  <si>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</si>
  <si>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</si>
  <si>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</si>
  <si>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</si>
  <si>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</si>
  <si>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</si>
  <si>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</si>
  <si>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</si>
  <si>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</si>
  <si>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</si>
  <si>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</si>
  <si>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</si>
  <si>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</si>
  <si>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</si>
  <si>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</si>
  <si>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</si>
  <si>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</si>
  <si>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</si>
  <si>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</si>
  <si>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</si>
  <si>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</si>
  <si>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</si>
  <si>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</si>
  <si>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</si>
  <si>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</si>
  <si>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</si>
  <si>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</si>
  <si>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</si>
  <si>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</si>
  <si>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</si>
  <si>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</si>
  <si>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</si>
  <si>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</si>
  <si>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</si>
  <si>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</si>
  <si>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</si>
  <si>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</si>
  <si>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</si>
  <si>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</si>
  <si>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</si>
  <si>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</si>
  <si>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</si>
  <si>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</si>
  <si>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</si>
  <si>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</si>
  <si>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</si>
  <si>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</si>
  <si>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</si>
  <si>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</si>
  <si>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</si>
  <si>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</si>
  <si>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</si>
  <si>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</si>
  <si>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</si>
  <si>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</si>
  <si>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</si>
  <si>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</si>
  <si>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</si>
  <si>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</si>
  <si>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</si>
  <si>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</si>
  <si>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</si>
  <si>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</si>
  <si>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</si>
  <si>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</si>
  <si>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</si>
  <si>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</si>
  <si>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</si>
  <si>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</si>
  <si>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</si>
  <si>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</si>
  <si>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</si>
  <si>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</si>
  <si>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</si>
  <si>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</si>
  <si>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</si>
  <si>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</si>
  <si>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</si>
  <si>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</si>
  <si>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</si>
  <si>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</si>
  <si>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</si>
  <si>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</si>
  <si>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</si>
  <si>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</si>
  <si>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</si>
  <si>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</si>
  <si>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</si>
  <si>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</si>
  <si>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</si>
  <si>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</si>
  <si>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</si>
  <si>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</si>
  <si>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</si>
  <si>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</si>
  <si>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</si>
  <si>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</si>
  <si>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</si>
  <si>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</si>
  <si>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</si>
  <si>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</si>
  <si>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</si>
  <si>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</si>
  <si>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</si>
  <si>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</si>
  <si>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</si>
  <si>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</si>
  <si>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</si>
  <si>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</si>
  <si>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</si>
  <si>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</si>
  <si>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</si>
  <si>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</si>
  <si>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</si>
  <si>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</si>
  <si>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</si>
  <si>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</si>
  <si>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</si>
  <si>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</si>
  <si>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</si>
  <si>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</si>
  <si>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</si>
  <si>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</si>
  <si>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</si>
  <si>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</si>
  <si>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</si>
  <si>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</si>
  <si>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</si>
  <si>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</si>
  <si>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</si>
  <si>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</si>
  <si>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</si>
  <si>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</si>
  <si>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</si>
  <si>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</si>
  <si>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</si>
  <si>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</si>
  <si>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</si>
  <si>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</si>
  <si>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</si>
  <si>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</si>
  <si>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</si>
  <si>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</si>
  <si>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</si>
  <si>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</si>
  <si>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</si>
  <si>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</si>
  <si>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</si>
  <si>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</si>
  <si>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</si>
  <si>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</si>
  <si>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</si>
  <si>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</si>
  <si>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</si>
  <si>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</si>
  <si>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</si>
  <si>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</si>
  <si>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</si>
  <si>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</si>
  <si>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</si>
  <si>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</si>
  <si>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</si>
  <si>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</si>
  <si>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</si>
  <si>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</si>
  <si>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</si>
  <si>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</si>
  <si>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</si>
  <si>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</si>
  <si>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</si>
  <si>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</si>
  <si>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</si>
  <si>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</si>
  <si>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</si>
  <si>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</si>
  <si>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</si>
  <si>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</si>
  <si>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</si>
  <si>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</si>
  <si>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</si>
  <si>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</si>
  <si>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</si>
  <si>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</si>
  <si>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</si>
  <si>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</si>
  <si>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</si>
  <si>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</si>
  <si>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</si>
  <si>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</si>
  <si>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</si>
  <si>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</si>
  <si>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</si>
  <si>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</si>
  <si>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</si>
  <si>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</si>
  <si>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</si>
  <si>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</si>
  <si>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</si>
  <si>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</si>
  <si>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</si>
  <si>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</si>
  <si>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</si>
  <si>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</si>
  <si>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</si>
  <si>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</si>
  <si>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</si>
  <si>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</si>
  <si>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</si>
  <si>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</si>
  <si>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</si>
  <si>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</si>
  <si>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</si>
  <si>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</si>
  <si>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</si>
  <si>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</si>
  <si>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</si>
  <si>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</si>
  <si>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</si>
  <si>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</si>
  <si>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</si>
  <si>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</si>
  <si>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</si>
  <si>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</si>
  <si>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</si>
  <si>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</si>
  <si>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</si>
  <si>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</si>
  <si>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</si>
  <si>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</si>
  <si>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</si>
  <si>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</si>
  <si>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</si>
  <si>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</si>
  <si>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</si>
  <si>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</si>
  <si>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</si>
  <si>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</si>
  <si>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</si>
  <si>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</si>
  <si>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</si>
  <si>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</si>
  <si>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</si>
  <si>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</si>
  <si>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</si>
  <si>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</si>
  <si>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</si>
  <si>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</si>
  <si>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</si>
  <si>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</si>
  <si>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</si>
  <si>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</si>
  <si>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</si>
  <si>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</si>
  <si>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</si>
  <si>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</si>
  <si>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</si>
  <si>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</si>
  <si>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</si>
  <si>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</si>
  <si>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</si>
  <si>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</si>
  <si>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</si>
  <si>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</si>
  <si>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</si>
  <si>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</si>
  <si>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</si>
  <si>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</si>
  <si>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</si>
  <si>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</si>
  <si>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</si>
  <si>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</si>
  <si>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</si>
  <si>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</si>
  <si>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</si>
  <si>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</si>
  <si>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</si>
  <si>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</si>
  <si>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</si>
  <si>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</si>
  <si>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</si>
  <si>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</si>
  <si>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</si>
  <si>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</si>
  <si>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</si>
  <si>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</si>
  <si>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</si>
  <si>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</si>
  <si>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</si>
  <si>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</si>
  <si>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</si>
  <si>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</si>
  <si>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</si>
  <si>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</si>
  <si>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</si>
  <si>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</si>
  <si>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</si>
  <si>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</si>
  <si>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</si>
  <si>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</si>
  <si>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</si>
  <si>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</si>
  <si>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</si>
  <si>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</si>
  <si>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</si>
  <si>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</si>
  <si>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</si>
  <si>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</si>
  <si>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</si>
  <si>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</si>
  <si>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</si>
  <si>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</si>
  <si>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</si>
  <si>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</si>
  <si>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</si>
  <si>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</si>
  <si>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</si>
  <si>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</si>
  <si>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</si>
  <si>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</si>
  <si>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</si>
  <si>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</si>
  <si>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</si>
  <si>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</si>
  <si>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</si>
  <si>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</si>
  <si>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</si>
  <si>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</si>
  <si>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</si>
  <si>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</si>
  <si>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</si>
  <si>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</si>
  <si>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</si>
  <si>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</si>
  <si>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</si>
  <si>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</si>
  <si>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</si>
  <si>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</si>
  <si>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</si>
  <si>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</si>
  <si>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</si>
  <si>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</si>
  <si>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</si>
  <si>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</si>
  <si>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</si>
  <si>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</si>
  <si>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</si>
  <si>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</si>
  <si>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</si>
  <si>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</si>
  <si>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</si>
  <si>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</si>
  <si>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</si>
  <si>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</si>
  <si>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</si>
  <si>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</si>
  <si>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</si>
  <si>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</si>
  <si>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</si>
  <si>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</si>
  <si>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</si>
  <si>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</si>
  <si>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</si>
  <si>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</si>
  <si>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</si>
  <si>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</si>
  <si>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</si>
  <si>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</si>
  <si>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</si>
  <si>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</si>
  <si>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</si>
  <si>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</si>
  <si>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</si>
  <si>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</si>
  <si>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</si>
  <si>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</si>
  <si>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</si>
  <si>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</si>
  <si>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</si>
  <si>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</si>
  <si>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</si>
  <si>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</si>
  <si>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</si>
  <si>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</si>
  <si>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</si>
  <si>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</si>
  <si>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</si>
  <si>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</si>
  <si>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</si>
  <si>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</si>
  <si>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</si>
  <si>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</si>
  <si>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</si>
  <si>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</si>
  <si>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</si>
  <si>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</si>
  <si>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</si>
  <si>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</si>
  <si>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</si>
  <si>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</si>
  <si>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</si>
  <si>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</si>
  <si>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</si>
  <si>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</si>
  <si>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</si>
  <si>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</si>
  <si>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</si>
  <si>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</si>
  <si>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</si>
  <si>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</si>
  <si>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</si>
  <si>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</si>
  <si>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</si>
  <si>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</si>
  <si>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</si>
  <si>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</si>
  <si>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</si>
  <si>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</si>
  <si>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</si>
  <si>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</si>
  <si>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</si>
  <si>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</si>
  <si>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</si>
  <si>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</si>
  <si>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</si>
  <si>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</si>
  <si>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</si>
  <si>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</si>
  <si>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</si>
  <si>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</si>
  <si>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</si>
  <si>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</si>
  <si>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</si>
  <si>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</si>
  <si>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</si>
  <si>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</si>
  <si>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</si>
  <si>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</si>
  <si>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</si>
  <si>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</si>
  <si>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</si>
  <si>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</si>
  <si>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</si>
  <si>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</si>
  <si>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</si>
  <si>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</si>
  <si>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</si>
  <si>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</si>
  <si>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</si>
  <si>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</si>
  <si>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</si>
  <si>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</si>
  <si>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</si>
  <si>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</si>
  <si>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</si>
  <si>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</si>
  <si>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</si>
  <si>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</si>
  <si>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</si>
  <si>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</si>
  <si>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</si>
  <si>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</si>
  <si>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</si>
  <si>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</si>
  <si>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</si>
  <si>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</si>
  <si>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</si>
  <si>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</si>
  <si>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</si>
  <si>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</si>
  <si>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</si>
  <si>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</si>
  <si>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</si>
  <si>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</si>
  <si>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</si>
  <si>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</si>
  <si>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</si>
  <si>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</si>
  <si>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</si>
  <si>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</si>
  <si>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</si>
  <si>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</si>
  <si>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</si>
  <si>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</si>
  <si>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</si>
  <si>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</si>
  <si>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</si>
  <si>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</si>
  <si>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</si>
  <si>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</si>
  <si>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</si>
  <si>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</si>
  <si>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</si>
  <si>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</si>
  <si>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</si>
  <si>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</si>
  <si>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</si>
  <si>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</si>
  <si>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</si>
  <si>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</si>
  <si>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</si>
  <si>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</si>
  <si>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</si>
  <si>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</si>
  <si>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</si>
  <si>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</si>
  <si>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</si>
  <si>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</si>
  <si>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</si>
  <si>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</si>
  <si>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</si>
  <si>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</si>
  <si>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</si>
  <si>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</si>
  <si>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</si>
  <si>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</si>
  <si>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</si>
  <si>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</si>
  <si>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</si>
  <si>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</si>
  <si>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</si>
  <si>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</si>
  <si>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</si>
  <si>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</si>
  <si>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</si>
  <si>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</si>
  <si>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</si>
  <si>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</si>
  <si>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</si>
  <si>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</si>
  <si>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</si>
  <si>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</si>
  <si>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</si>
  <si>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</si>
  <si>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</si>
  <si>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</si>
  <si>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</si>
  <si>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</si>
  <si>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</si>
  <si>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</si>
  <si>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</si>
  <si>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</si>
  <si>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</si>
  <si>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</si>
  <si>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</si>
  <si>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</si>
  <si>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</si>
  <si>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</si>
  <si>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</si>
  <si>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</si>
  <si>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</si>
  <si>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</si>
  <si>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</si>
  <si>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</si>
  <si>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</si>
  <si>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</si>
  <si>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</si>
  <si>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</si>
  <si>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</si>
  <si>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</si>
  <si>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</si>
  <si>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</si>
  <si>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</si>
  <si>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</si>
  <si>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</si>
  <si>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</si>
  <si>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</si>
  <si>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</si>
  <si>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</si>
  <si>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</si>
  <si>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</si>
  <si>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</si>
  <si>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</si>
  <si>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</si>
  <si>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</si>
  <si>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</si>
  <si>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</si>
  <si>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</si>
  <si>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</si>
  <si>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</si>
  <si>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</si>
  <si>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</si>
  <si>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</si>
  <si>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</si>
  <si>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</si>
  <si>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</si>
  <si>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</si>
  <si>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</si>
  <si>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</si>
  <si>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</si>
  <si>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</si>
  <si>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</si>
  <si>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</si>
  <si>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</si>
  <si>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</si>
  <si>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</si>
  <si>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</si>
  <si>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</si>
  <si>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</si>
  <si>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</si>
  <si>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</si>
  <si>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</si>
  <si>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</si>
  <si>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</si>
  <si>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</si>
  <si>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</si>
  <si>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</si>
  <si>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</si>
  <si>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</si>
  <si>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</si>
  <si>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</si>
  <si>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</si>
  <si>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</si>
  <si>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</si>
  <si>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</si>
  <si>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</si>
  <si>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</si>
  <si>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</si>
  <si>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</si>
  <si>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</si>
  <si>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</si>
  <si>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</si>
  <si>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</si>
  <si>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</si>
  <si>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</si>
  <si>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</si>
  <si>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</si>
  <si>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</si>
  <si>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</si>
  <si>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</si>
  <si>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</si>
  <si>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</si>
  <si>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</si>
  <si>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</si>
  <si>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</si>
  <si>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</si>
  <si>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</si>
  <si>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</si>
  <si>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</si>
  <si>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</si>
  <si>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</si>
  <si>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</si>
  <si>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</si>
  <si>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</si>
  <si>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</si>
  <si>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</si>
  <si>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</si>
  <si>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</si>
  <si>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</si>
  <si>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</si>
  <si>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</si>
  <si>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</si>
  <si>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</si>
  <si>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</si>
  <si>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</si>
  <si>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</si>
  <si>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</si>
  <si>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</si>
  <si>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</si>
  <si>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</si>
  <si>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</si>
  <si>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</si>
  <si>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</si>
  <si>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</si>
  <si>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</si>
  <si>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</si>
  <si>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</si>
  <si>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</si>
  <si>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</si>
  <si>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</si>
  <si>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</si>
  <si>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</si>
  <si>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</si>
  <si>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</si>
  <si>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</si>
  <si>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</si>
  <si>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</si>
  <si>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</si>
  <si>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</si>
  <si>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</si>
  <si>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</si>
  <si>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</si>
  <si>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</si>
  <si>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</si>
  <si>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</si>
  <si>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</si>
  <si>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</si>
  <si>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</si>
  <si>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</si>
  <si>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</si>
  <si>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</si>
  <si>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</si>
  <si>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</si>
  <si>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</si>
  <si>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</si>
  <si>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</si>
  <si>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</si>
  <si>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</si>
  <si>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</si>
  <si>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</si>
  <si>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</si>
  <si>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</si>
  <si>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</si>
  <si>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</si>
  <si>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</si>
  <si>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</si>
  <si>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</si>
  <si>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</si>
  <si>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</si>
  <si>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</si>
  <si>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</si>
  <si>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</si>
  <si>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</si>
  <si>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</si>
  <si>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</si>
  <si>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</si>
  <si>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</si>
  <si>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</si>
  <si>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</si>
  <si>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</si>
  <si>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</si>
  <si>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</si>
  <si>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</si>
  <si>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</si>
  <si>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</si>
  <si>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</si>
  <si>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</si>
  <si>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</si>
  <si>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</si>
  <si>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</si>
  <si>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</si>
  <si>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</si>
  <si>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</si>
  <si>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</si>
  <si>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</si>
  <si>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</si>
  <si>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</si>
  <si>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</si>
  <si>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</si>
  <si>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</si>
  <si>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</si>
  <si>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</si>
  <si>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</si>
  <si>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</si>
  <si>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</si>
  <si>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</si>
  <si>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</si>
  <si>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</si>
  <si>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</si>
  <si>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</si>
  <si>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</si>
  <si>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</si>
  <si>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</si>
  <si>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</si>
  <si>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</si>
  <si>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</si>
  <si>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</si>
  <si>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</si>
  <si>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</si>
  <si>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</si>
  <si>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</si>
  <si>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</si>
  <si>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</si>
  <si>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</si>
  <si>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</si>
  <si>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</si>
  <si>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</si>
  <si>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</si>
  <si>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</si>
  <si>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</si>
  <si>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</si>
  <si>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</si>
  <si>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</si>
  <si>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</si>
  <si>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</si>
  <si>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</si>
  <si>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</si>
  <si>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</si>
  <si>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</si>
  <si>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</si>
  <si>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</si>
  <si>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</si>
  <si>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</si>
  <si>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</si>
  <si>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</si>
  <si>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</si>
  <si>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</si>
  <si>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</si>
  <si>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</si>
  <si>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</si>
  <si>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</si>
  <si>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</si>
  <si>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</si>
  <si>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</si>
  <si>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</si>
  <si>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</si>
  <si>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</si>
  <si>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</si>
  <si>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</si>
  <si>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</si>
  <si>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</si>
  <si>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</si>
  <si>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</si>
  <si>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</si>
  <si>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</si>
  <si>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</si>
  <si>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</si>
  <si>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</si>
  <si>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</si>
  <si>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</si>
  <si>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</si>
  <si>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</si>
  <si>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</si>
  <si>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</si>
  <si>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</si>
  <si>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</si>
  <si>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</si>
  <si>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</si>
  <si>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</si>
  <si>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</si>
  <si>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</si>
  <si>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</si>
  <si>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</si>
  <si>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</si>
  <si>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</si>
  <si>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</si>
  <si>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</si>
  <si>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</si>
  <si>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</si>
  <si>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</si>
  <si>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</si>
  <si>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</si>
  <si>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</si>
  <si>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</si>
  <si>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</si>
  <si>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</si>
  <si>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</si>
  <si>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</si>
  <si>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</si>
  <si>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</si>
  <si>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</si>
  <si>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</si>
  <si>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</si>
  <si>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</si>
  <si>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</si>
  <si>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</si>
  <si>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</si>
  <si>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</si>
  <si>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</si>
  <si>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</si>
  <si>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</si>
  <si>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</si>
  <si>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</si>
  <si>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</si>
  <si>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</si>
  <si>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</si>
  <si>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</si>
  <si>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</si>
  <si>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</si>
  <si>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</si>
  <si>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</si>
  <si>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</si>
  <si>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</si>
  <si>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</si>
  <si>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</si>
  <si>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</si>
  <si>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</si>
  <si>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</si>
  <si>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</si>
  <si>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</si>
  <si>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</si>
  <si>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</si>
  <si>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</si>
  <si>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</si>
  <si>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</si>
  <si>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</si>
  <si>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</si>
  <si>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</si>
  <si>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</si>
  <si>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</si>
  <si>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</si>
  <si>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</si>
  <si>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</si>
  <si>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</si>
  <si>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</si>
  <si>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</si>
  <si>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</si>
  <si>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</si>
  <si>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</si>
  <si>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</si>
  <si>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</si>
  <si>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</si>
  <si>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</si>
  <si>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</si>
  <si>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</si>
  <si>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</si>
  <si>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</si>
  <si>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</si>
  <si>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</si>
  <si>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</si>
  <si>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</si>
  <si>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</si>
  <si>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</si>
  <si>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</si>
  <si>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</si>
  <si>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</si>
  <si>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</si>
  <si>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</si>
  <si>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</si>
  <si>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</si>
  <si>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</si>
  <si>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</si>
  <si>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</si>
  <si>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</si>
  <si>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</si>
  <si>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</si>
  <si>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</si>
  <si>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</si>
  <si>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</si>
  <si>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</si>
  <si>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</si>
  <si>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</si>
  <si>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</si>
  <si>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</si>
  <si>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</si>
  <si>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</si>
  <si>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</si>
  <si>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</si>
  <si>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</si>
  <si>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</si>
  <si>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</si>
  <si>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</si>
  <si>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</si>
  <si>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</si>
  <si>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</si>
  <si>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</si>
  <si>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</si>
  <si>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</si>
  <si>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</si>
  <si>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</si>
  <si>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</si>
  <si>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</si>
  <si>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</si>
  <si>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</si>
  <si>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</si>
  <si>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</si>
  <si>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</si>
  <si>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</si>
  <si>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</si>
  <si>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</si>
  <si>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</si>
  <si>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</si>
  <si>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</si>
  <si>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</si>
  <si>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</si>
  <si>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</si>
  <si>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</si>
  <si>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</si>
  <si>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</si>
  <si>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</si>
  <si>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</si>
  <si>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</si>
  <si>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</si>
  <si>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</si>
  <si>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</si>
  <si>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</si>
  <si>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</si>
  <si>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</si>
  <si>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</si>
  <si>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</si>
  <si>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</si>
  <si>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</si>
  <si>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</si>
  <si>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</si>
  <si>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</si>
  <si>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</si>
  <si>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</si>
  <si>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</si>
  <si>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</si>
  <si>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</si>
  <si>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</si>
  <si>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</si>
  <si>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</si>
  <si>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</si>
  <si>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</si>
  <si>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</si>
  <si>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</si>
  <si>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</si>
  <si>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</si>
  <si>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</si>
  <si>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</si>
  <si>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</si>
  <si>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</si>
  <si>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</si>
  <si>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</si>
  <si>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</si>
  <si>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</si>
  <si>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</si>
  <si>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</si>
  <si>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</si>
  <si>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</si>
  <si>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</si>
  <si>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</si>
  <si>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</si>
  <si>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</si>
  <si>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</si>
  <si>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</si>
  <si>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</si>
  <si>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</si>
  <si>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</si>
  <si>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</si>
  <si>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</si>
  <si>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</si>
  <si>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</si>
  <si>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</si>
  <si>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</si>
  <si>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</si>
  <si>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</si>
  <si>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</si>
  <si>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</si>
  <si>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</si>
  <si>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</si>
  <si>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</si>
  <si>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</si>
  <si>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</si>
  <si>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</si>
  <si>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</si>
  <si>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</si>
  <si>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</si>
  <si>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</si>
  <si>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</si>
  <si>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</si>
  <si>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</si>
  <si>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</si>
  <si>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</si>
  <si>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</si>
  <si>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</si>
  <si>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</si>
  <si>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</si>
  <si>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</si>
  <si>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</si>
  <si>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</si>
  <si>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</si>
  <si>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</si>
  <si>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</si>
  <si>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</si>
  <si>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</si>
  <si>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</si>
  <si>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</si>
  <si>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</si>
  <si>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</si>
  <si>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</si>
  <si>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</si>
  <si>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</si>
  <si>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</si>
  <si>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</si>
  <si>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</si>
  <si>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</si>
  <si>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</si>
  <si>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</si>
  <si>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</si>
  <si>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</si>
  <si>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</si>
  <si>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</si>
  <si>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</si>
  <si>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</si>
  <si>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</si>
  <si>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</si>
  <si>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</si>
  <si>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</si>
  <si>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</si>
  <si>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</si>
  <si>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</si>
  <si>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</si>
  <si>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</si>
  <si>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</si>
  <si>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</si>
  <si>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</si>
  <si>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</si>
  <si>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</si>
  <si>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</si>
  <si>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</si>
  <si>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</si>
  <si>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</si>
  <si>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</si>
  <si>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</si>
  <si>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</si>
  <si>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</si>
  <si>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</si>
  <si>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</si>
  <si>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</si>
  <si>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</si>
  <si>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</si>
  <si>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</si>
  <si>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</si>
  <si>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</si>
  <si>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</si>
  <si>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</si>
  <si>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</si>
  <si>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</si>
  <si>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</si>
  <si>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</si>
  <si>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</si>
  <si>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</si>
  <si>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</si>
  <si>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</si>
  <si>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</si>
  <si>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</si>
  <si>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</si>
  <si>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</si>
  <si>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</si>
  <si>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</si>
  <si>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</si>
  <si>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</si>
  <si>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</si>
  <si>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</si>
  <si>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</si>
  <si>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</si>
  <si>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</si>
  <si>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</si>
  <si>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</si>
  <si>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</si>
  <si>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</si>
  <si>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</si>
  <si>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</si>
  <si>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</si>
  <si>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</si>
  <si>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</si>
  <si>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</si>
  <si>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</si>
  <si>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</si>
  <si>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</si>
  <si>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</si>
  <si>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</si>
  <si>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</si>
  <si>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</si>
  <si>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</si>
  <si>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</si>
  <si>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</si>
  <si>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</si>
  <si>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</si>
  <si>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</si>
  <si>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</si>
  <si>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</si>
  <si>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</si>
  <si>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</si>
  <si>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</si>
  <si>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</si>
  <si>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</si>
  <si>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</si>
  <si>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</si>
  <si>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</si>
  <si>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</si>
  <si>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</si>
  <si>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</si>
  <si>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</si>
  <si>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</si>
  <si>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</si>
  <si>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</si>
  <si>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</si>
  <si>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</si>
  <si>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</si>
  <si>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</si>
  <si>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</si>
  <si>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</si>
  <si>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</si>
  <si>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</si>
  <si>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</si>
  <si>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</si>
  <si>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</si>
  <si>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</si>
  <si>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</si>
  <si>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</si>
  <si>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</si>
  <si>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</si>
  <si>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</si>
  <si>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</si>
  <si>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</si>
  <si>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</si>
  <si>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</si>
  <si>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</si>
  <si>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</si>
  <si>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</si>
  <si>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</si>
  <si>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</si>
  <si>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</si>
  <si>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</si>
  <si>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</si>
  <si>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</si>
  <si>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</si>
  <si>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</si>
  <si>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</si>
  <si>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</si>
  <si>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</si>
  <si>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</si>
  <si>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</si>
  <si>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</si>
  <si>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</si>
  <si>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</si>
  <si>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</si>
  <si>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</si>
  <si>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</si>
  <si>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</si>
  <si>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</si>
  <si>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</si>
  <si>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</si>
  <si>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</si>
  <si>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</si>
  <si>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</si>
  <si>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</si>
  <si>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</si>
  <si>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</si>
  <si>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</si>
  <si>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</si>
  <si>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</si>
  <si>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</si>
  <si>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</si>
  <si>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</si>
  <si>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</si>
  <si>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</si>
  <si>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</si>
  <si>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</si>
  <si>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</si>
  <si>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</si>
  <si>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</si>
  <si>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</si>
  <si>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</si>
  <si>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</si>
  <si>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</si>
  <si>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</si>
  <si>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</si>
  <si>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</si>
  <si>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</si>
  <si>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</si>
  <si>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</si>
  <si>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</si>
  <si>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</si>
  <si>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</si>
  <si>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</si>
  <si>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</si>
  <si>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</si>
  <si>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</si>
  <si>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</si>
  <si>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</si>
  <si>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</si>
  <si>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</si>
  <si>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</si>
  <si>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</si>
  <si>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</si>
  <si>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</si>
  <si>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</si>
  <si>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</si>
  <si>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</si>
  <si>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</si>
  <si>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</si>
  <si>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</si>
  <si>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</si>
  <si>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</si>
  <si>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</si>
  <si>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</si>
  <si>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</si>
  <si>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</si>
  <si>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</si>
  <si>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</si>
  <si>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</si>
  <si>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</si>
  <si>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</si>
  <si>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</si>
  <si>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</si>
  <si>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</si>
  <si>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</si>
  <si>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</si>
  <si>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</si>
  <si>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</si>
  <si>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</si>
  <si>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</si>
  <si>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</si>
  <si>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</si>
  <si>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</si>
  <si>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</si>
  <si>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</si>
  <si>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</si>
  <si>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</si>
  <si>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</si>
  <si>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</si>
  <si>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</si>
  <si>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</si>
  <si>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</si>
  <si>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</si>
  <si>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</si>
  <si>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</si>
  <si>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</si>
  <si>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</si>
  <si>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</si>
  <si>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</si>
  <si>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</si>
  <si>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</si>
  <si>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</si>
  <si>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</si>
  <si>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</si>
  <si>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</si>
  <si>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</si>
  <si>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</si>
  <si>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</si>
  <si>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</si>
  <si>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</si>
  <si>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</si>
  <si>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</si>
  <si>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</si>
  <si>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</si>
  <si>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</si>
  <si>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</si>
  <si>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</si>
  <si>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</si>
  <si>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</si>
  <si>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</si>
  <si>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</si>
  <si>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</si>
  <si>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</si>
  <si>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</si>
  <si>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</si>
  <si>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</si>
  <si>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</si>
  <si>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</si>
  <si>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</si>
  <si>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</si>
  <si>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</si>
  <si>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</si>
  <si>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</si>
  <si>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</si>
  <si>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</si>
  <si>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</si>
  <si>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</si>
  <si>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</si>
  <si>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</si>
  <si>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</si>
  <si>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</si>
  <si>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</si>
  <si>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</si>
  <si>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</si>
  <si>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</si>
  <si>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</si>
  <si>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</si>
  <si>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</si>
  <si>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</si>
  <si>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</si>
  <si>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</si>
  <si>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</si>
  <si>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</si>
  <si>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</si>
  <si>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</si>
  <si>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</si>
  <si>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</si>
  <si>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</si>
  <si>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</si>
  <si>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</si>
  <si>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</si>
  <si>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</si>
  <si>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</si>
  <si>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</si>
  <si>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</si>
  <si>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</si>
  <si>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</si>
  <si>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</si>
  <si>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</si>
  <si>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</si>
  <si>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</si>
  <si>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</si>
  <si>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</si>
  <si>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</si>
  <si>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</si>
  <si>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</si>
  <si>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</si>
  <si>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</si>
  <si>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</si>
  <si>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</si>
  <si>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</si>
  <si>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</si>
  <si>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</si>
  <si>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</si>
  <si>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</si>
  <si>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</si>
  <si>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</si>
  <si>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</si>
  <si>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</si>
  <si>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</si>
  <si>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</si>
  <si>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</si>
  <si>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</si>
  <si>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</si>
  <si>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</si>
  <si>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</si>
  <si>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</si>
  <si>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</si>
  <si>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</si>
  <si>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</si>
  <si>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</si>
  <si>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</si>
  <si>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</si>
  <si>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</si>
  <si>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</si>
  <si>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</si>
  <si>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</si>
  <si>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</si>
  <si>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</si>
  <si>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</si>
  <si>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</si>
  <si>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</si>
  <si>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</si>
  <si>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</si>
  <si>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</si>
  <si>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</si>
  <si>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</si>
  <si>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</si>
  <si>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</si>
  <si>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</si>
  <si>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</si>
  <si>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</si>
  <si>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</si>
  <si>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</si>
  <si>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</si>
  <si>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</si>
  <si>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</si>
  <si>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</si>
  <si>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</si>
  <si>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</si>
  <si>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</si>
  <si>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</si>
  <si>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</si>
  <si>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</si>
  <si>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</si>
  <si>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</si>
  <si>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</si>
  <si>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</si>
  <si>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</si>
  <si>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</si>
  <si>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</si>
  <si>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</si>
  <si>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</si>
  <si>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</si>
  <si>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</si>
  <si>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</si>
  <si>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</si>
  <si>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</si>
  <si>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</si>
  <si>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</si>
  <si>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</si>
  <si>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</si>
  <si>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</si>
  <si>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</si>
  <si>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</si>
  <si>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</si>
  <si>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</si>
  <si>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</si>
  <si>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</si>
  <si>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</si>
  <si>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</si>
  <si>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</si>
  <si>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</si>
  <si>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</si>
  <si>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</si>
  <si>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</si>
  <si>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</si>
  <si>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</si>
  <si>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</si>
  <si>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</si>
  <si>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</si>
  <si>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</si>
  <si>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</si>
  <si>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</si>
  <si>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</si>
  <si>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</si>
  <si>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</si>
  <si>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</si>
  <si>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</si>
  <si>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</si>
  <si>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</si>
  <si>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</si>
  <si>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</si>
  <si>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</si>
  <si>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</si>
  <si>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</si>
  <si>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</si>
  <si>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</si>
  <si>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</si>
  <si>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</si>
  <si>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</si>
  <si>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</si>
  <si>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</si>
  <si>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</si>
  <si>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</si>
  <si>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</si>
  <si>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</si>
  <si>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</si>
  <si>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</si>
  <si>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</si>
  <si>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</si>
  <si>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</si>
  <si>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</si>
  <si>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</si>
  <si>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</si>
  <si>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</si>
  <si>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</si>
  <si>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</si>
  <si>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</si>
  <si>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</si>
  <si>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</si>
  <si>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</si>
  <si>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</si>
  <si>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</si>
  <si>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</si>
  <si>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</si>
  <si>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</si>
  <si>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</si>
  <si>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</si>
  <si>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</si>
  <si>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</si>
  <si>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</si>
  <si>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</si>
  <si>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</si>
  <si>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</si>
  <si>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</si>
  <si>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</si>
  <si>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</si>
  <si>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</si>
  <si>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</si>
  <si>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</si>
  <si>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</si>
  <si>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</si>
  <si>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</si>
  <si>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</si>
  <si>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</si>
  <si>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</si>
  <si>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</si>
  <si>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</si>
  <si>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</si>
  <si>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</si>
  <si>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</si>
  <si>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</si>
  <si>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</si>
  <si>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</si>
  <si>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</si>
  <si>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</si>
  <si>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</si>
  <si>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</si>
  <si>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</si>
  <si>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</si>
  <si>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</si>
  <si>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</si>
  <si>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</si>
  <si>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</si>
  <si>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</si>
  <si>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</si>
  <si>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</si>
  <si>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</si>
  <si>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</si>
  <si>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</si>
  <si>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</si>
  <si>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</si>
  <si>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</si>
  <si>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</si>
  <si>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</si>
  <si>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</si>
  <si>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</si>
  <si>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</si>
  <si>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</si>
  <si>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</si>
  <si>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</si>
  <si>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</si>
  <si>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</si>
  <si>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</si>
  <si>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</si>
  <si>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</si>
  <si>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</si>
  <si>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</si>
  <si>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</si>
  <si>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</si>
  <si>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</si>
  <si>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</si>
  <si>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</si>
  <si>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</si>
  <si>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</si>
  <si>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</si>
  <si>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</si>
  <si>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</si>
  <si>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</si>
  <si>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</si>
  <si>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</si>
  <si>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</si>
  <si>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</si>
  <si>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</si>
  <si>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</si>
  <si>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</si>
  <si>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</si>
  <si>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</si>
  <si>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</si>
  <si>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</si>
  <si>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</si>
  <si>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</si>
  <si>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</si>
  <si>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</si>
  <si>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</si>
  <si>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</si>
  <si>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</si>
  <si>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</si>
  <si>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</si>
  <si>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</si>
  <si>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</si>
  <si>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</si>
  <si>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</si>
  <si>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</si>
  <si>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</si>
  <si>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</si>
  <si>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</si>
  <si>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</si>
  <si>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</si>
  <si>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</si>
  <si>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</si>
  <si>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</si>
  <si>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</si>
  <si>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</si>
  <si>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</si>
  <si>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</si>
  <si>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</si>
  <si>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</si>
  <si>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</si>
  <si>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</si>
  <si>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</si>
  <si>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</si>
  <si>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</si>
  <si>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</si>
  <si>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</si>
  <si>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</si>
  <si>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</si>
  <si>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</si>
  <si>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</si>
  <si>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</si>
  <si>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</si>
  <si>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</si>
  <si>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</si>
  <si>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</si>
  <si>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</si>
  <si>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</si>
  <si>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</si>
  <si>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</si>
  <si>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</si>
  <si>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</si>
  <si>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</si>
  <si>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</si>
  <si>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</si>
  <si>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</si>
  <si>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</si>
  <si>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</si>
  <si>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</si>
  <si>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</si>
  <si>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</si>
  <si>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</si>
  <si>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</si>
  <si>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</si>
  <si>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</si>
  <si>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</si>
  <si>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</si>
  <si>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</si>
  <si>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</si>
  <si>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</si>
  <si>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</si>
  <si>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</si>
  <si>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</si>
  <si>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</si>
  <si>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</si>
  <si>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</si>
  <si>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</si>
  <si>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</si>
  <si>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</si>
  <si>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</si>
  <si>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</si>
  <si>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</si>
  <si>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</si>
  <si>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</si>
  <si>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</si>
  <si>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</si>
  <si>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</si>
  <si>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</si>
  <si>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</si>
  <si>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</si>
  <si>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</si>
  <si>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</si>
  <si>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</si>
  <si>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</si>
  <si>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</si>
  <si>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</si>
  <si>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</si>
  <si>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</si>
  <si>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</si>
  <si>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</si>
  <si>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</si>
  <si>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</si>
  <si>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</si>
  <si>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</si>
  <si>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</si>
  <si>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</si>
  <si>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</si>
  <si>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</si>
  <si>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</si>
  <si>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</si>
  <si>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</si>
  <si>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</si>
  <si>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</si>
  <si>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</si>
  <si>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</si>
  <si>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</si>
  <si>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</si>
  <si>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</si>
  <si>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</si>
  <si>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</si>
  <si>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</si>
  <si>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</si>
  <si>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</si>
  <si>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</si>
  <si>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</si>
  <si>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</si>
  <si>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</si>
  <si>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</si>
  <si>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</si>
  <si>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</si>
  <si>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</si>
  <si>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</si>
  <si>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</si>
  <si>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</si>
  <si>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</si>
  <si>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</si>
  <si>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</si>
  <si>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</si>
  <si>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</si>
  <si>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</si>
  <si>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</si>
  <si>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</si>
  <si>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</si>
  <si>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</si>
  <si>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</si>
  <si>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</si>
  <si>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</si>
  <si>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</si>
  <si>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</si>
  <si>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</si>
  <si>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</si>
  <si>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</si>
  <si>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</si>
  <si>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</si>
  <si>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</si>
  <si>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</si>
  <si>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</si>
  <si>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</si>
  <si>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</si>
  <si>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</si>
  <si>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</si>
  <si>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</si>
  <si>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</si>
  <si>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</si>
  <si>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</si>
  <si>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</si>
  <si>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</si>
  <si>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</si>
  <si>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</si>
  <si>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</si>
  <si>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</si>
  <si>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</si>
  <si>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</si>
  <si>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</si>
  <si>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</si>
  <si>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</si>
  <si>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</si>
  <si>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</si>
  <si>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</si>
  <si>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</si>
  <si>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</si>
  <si>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</si>
  <si>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</si>
  <si>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</si>
  <si>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</si>
  <si>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</si>
  <si>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</si>
  <si>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</si>
  <si>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</si>
  <si>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</si>
  <si>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</si>
  <si>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</si>
  <si>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</si>
  <si>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</si>
  <si>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</si>
  <si>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</si>
  <si>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</si>
  <si>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</si>
  <si>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</si>
  <si>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</si>
  <si>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</si>
  <si>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</si>
  <si>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</si>
  <si>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</si>
  <si>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</si>
  <si>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</si>
  <si>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</si>
  <si>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</si>
  <si>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</si>
  <si>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</si>
  <si>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</si>
  <si>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</si>
  <si>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</si>
  <si>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</si>
  <si>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</si>
  <si>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</si>
  <si>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</si>
  <si>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</si>
  <si>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</si>
  <si>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</si>
  <si>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</si>
  <si>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</si>
  <si>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</si>
  <si>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</si>
  <si>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</si>
  <si>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</si>
  <si>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</si>
  <si>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</si>
  <si>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</si>
  <si>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</si>
  <si>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</si>
  <si>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</si>
  <si>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</si>
  <si>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</si>
  <si>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</si>
  <si>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</si>
  <si>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</si>
  <si>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</si>
  <si>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</si>
  <si>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</si>
  <si>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</si>
  <si>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</si>
  <si>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</si>
  <si>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</si>
  <si>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</si>
  <si>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</si>
  <si>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</si>
  <si>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</si>
  <si>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</si>
  <si>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</si>
  <si>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</si>
  <si>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</si>
  <si>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</si>
  <si>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</si>
  <si>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</si>
  <si>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</si>
  <si>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</si>
  <si>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</si>
  <si>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</si>
  <si>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</si>
  <si>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</si>
  <si>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</si>
  <si>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</si>
  <si>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</si>
  <si>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</si>
  <si>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</si>
  <si>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</si>
  <si>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</si>
  <si>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</si>
  <si>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</si>
  <si>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</si>
  <si>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</si>
  <si>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</si>
  <si>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</si>
  <si>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</si>
  <si>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</si>
  <si>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</si>
  <si>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</si>
  <si>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</si>
  <si>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</si>
  <si>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</si>
  <si>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</si>
  <si>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</si>
  <si>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</si>
  <si>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</si>
  <si>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</si>
  <si>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</si>
  <si>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</si>
  <si>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</si>
  <si>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</si>
  <si>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</si>
  <si>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</si>
  <si>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</si>
  <si>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</si>
  <si>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</si>
  <si>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</si>
  <si>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</si>
  <si>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</si>
  <si>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</si>
  <si>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</si>
  <si>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</si>
  <si>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</si>
  <si>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</si>
  <si>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</si>
  <si>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</si>
  <si>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</si>
  <si>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</si>
  <si>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</si>
  <si>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</si>
  <si>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</si>
  <si>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</si>
  <si>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</si>
  <si>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</si>
  <si>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</si>
  <si>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</si>
  <si>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</si>
  <si>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</si>
  <si>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</si>
  <si>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</si>
  <si>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</si>
  <si>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</si>
  <si>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</si>
  <si>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</si>
  <si>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</si>
  <si>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</si>
  <si>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</si>
  <si>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</si>
  <si>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</si>
  <si>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</si>
  <si>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</si>
  <si>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</si>
  <si>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</si>
  <si>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</si>
  <si>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</si>
  <si>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</si>
  <si>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</si>
  <si>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</si>
  <si>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</si>
  <si>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</si>
  <si>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</si>
  <si>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</si>
  <si>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</si>
  <si>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</si>
  <si>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</si>
  <si>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</si>
  <si>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</si>
  <si>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</si>
  <si>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</si>
  <si>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</si>
  <si>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</si>
  <si>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</si>
  <si>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</si>
  <si>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</si>
  <si>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</si>
  <si>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</si>
  <si>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</si>
  <si>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</si>
  <si>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</si>
  <si>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</si>
  <si>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</si>
  <si>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</si>
  <si>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</si>
  <si>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</si>
  <si>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</si>
  <si>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</si>
  <si>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</si>
  <si>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</si>
  <si>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</si>
  <si>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</si>
  <si>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</si>
  <si>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</si>
  <si>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</si>
  <si>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</si>
  <si>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</si>
  <si>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</si>
  <si>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</si>
  <si>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</si>
  <si>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</si>
  <si>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</si>
  <si>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</si>
  <si>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</si>
  <si>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</si>
  <si>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</si>
  <si>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</si>
  <si>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</si>
  <si>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</si>
  <si>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</si>
  <si>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</si>
  <si>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</si>
  <si>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</si>
  <si>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</si>
  <si>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</si>
  <si>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</si>
  <si>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</si>
  <si>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</si>
  <si>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</si>
  <si>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</si>
  <si>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</si>
  <si>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</si>
  <si>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</si>
  <si>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</si>
  <si>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</si>
  <si>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</si>
  <si>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</si>
  <si>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</si>
  <si>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</si>
  <si>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</si>
  <si>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</si>
  <si>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</si>
  <si>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</si>
  <si>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</si>
  <si>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</si>
  <si>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</si>
  <si>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</si>
  <si>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</si>
  <si>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</si>
  <si>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</si>
  <si>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</si>
  <si>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</si>
  <si>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</si>
  <si>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</si>
  <si>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</si>
  <si>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</si>
  <si>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</si>
  <si>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</si>
  <si>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</si>
  <si>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</si>
  <si>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</si>
  <si>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</si>
  <si>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</si>
  <si>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</si>
  <si>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</si>
  <si>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</si>
  <si>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</si>
  <si>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</si>
  <si>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</si>
  <si>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</si>
  <si>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</si>
  <si>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</si>
  <si>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</si>
  <si>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</si>
  <si>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</si>
  <si>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</si>
  <si>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</si>
  <si>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</si>
  <si>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</si>
  <si>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</si>
  <si>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</si>
  <si>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</si>
  <si>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</si>
  <si>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</si>
  <si>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</si>
  <si>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</si>
  <si>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</si>
  <si>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</si>
  <si>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</si>
  <si>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</si>
  <si>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</si>
  <si>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</si>
  <si>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</si>
  <si>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</si>
  <si>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</si>
  <si>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</si>
  <si>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</si>
  <si>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</si>
  <si>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</si>
  <si>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</si>
  <si>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</si>
  <si>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</si>
  <si>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</si>
  <si>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</si>
  <si>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</si>
  <si>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</si>
  <si>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</si>
  <si>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</si>
  <si>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</si>
  <si>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</si>
  <si>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</si>
  <si>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</si>
  <si>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</si>
  <si>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</si>
  <si>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</si>
  <si>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</si>
  <si>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</si>
  <si>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</si>
  <si>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</si>
  <si>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</si>
  <si>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</si>
  <si>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</si>
  <si>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</si>
  <si>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</si>
  <si>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</si>
  <si>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</si>
  <si>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</si>
  <si>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</si>
  <si>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</si>
  <si>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</si>
  <si>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</si>
  <si>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</si>
  <si>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</si>
  <si>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</si>
  <si>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</si>
  <si>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</si>
  <si>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</si>
  <si>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</si>
  <si>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</si>
  <si>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</si>
  <si>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</si>
  <si>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</si>
  <si>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</si>
  <si>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</si>
  <si>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</si>
  <si>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</si>
  <si>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</si>
  <si>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</si>
  <si>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</si>
  <si>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</si>
  <si>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</si>
  <si>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</si>
  <si>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</si>
  <si>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</si>
  <si>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</si>
  <si>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</si>
  <si>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</si>
  <si>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</si>
  <si>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</si>
  <si>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</si>
  <si>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</si>
  <si>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</si>
  <si>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</si>
  <si>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</si>
  <si>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</si>
  <si>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</si>
  <si>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</si>
  <si>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</si>
  <si>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</si>
  <si>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</si>
  <si>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</si>
  <si>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</si>
  <si>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</si>
  <si>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</si>
  <si>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</si>
  <si>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</si>
  <si>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</si>
  <si>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</si>
  <si>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</si>
  <si>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</si>
  <si>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</si>
  <si>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</si>
  <si>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</si>
  <si>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</si>
  <si>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</si>
  <si>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</si>
  <si>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</si>
  <si>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</si>
  <si>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</si>
  <si>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</si>
  <si>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</si>
  <si>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</si>
  <si>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</si>
  <si>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</si>
  <si>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</si>
  <si>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</si>
  <si>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</si>
  <si>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</si>
  <si>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</si>
  <si>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</si>
  <si>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</si>
  <si>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</si>
  <si>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</si>
  <si>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</si>
  <si>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</si>
  <si>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</si>
  <si>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</si>
  <si>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</si>
  <si>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</si>
  <si>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</si>
  <si>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</si>
  <si>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</si>
  <si>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</si>
  <si>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</si>
  <si>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</si>
  <si>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</si>
  <si>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</si>
  <si>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</si>
  <si>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</si>
  <si>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</si>
  <si>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</si>
  <si>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</si>
  <si>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</si>
  <si>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</si>
  <si>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</si>
  <si>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</si>
  <si>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</si>
  <si>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</si>
  <si>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</si>
  <si>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</si>
  <si>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</si>
  <si>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</si>
  <si>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</si>
  <si>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</si>
  <si>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</si>
  <si>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</si>
  <si>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</si>
  <si>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</si>
  <si>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</si>
  <si>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</si>
  <si>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</si>
  <si>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</si>
  <si>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</si>
  <si>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</si>
  <si>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</si>
  <si>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</si>
  <si>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</si>
  <si>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</si>
  <si>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</si>
  <si>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</si>
  <si>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</si>
  <si>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</si>
  <si>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</si>
  <si>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</si>
  <si>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</si>
  <si>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</si>
  <si>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</si>
  <si>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</si>
  <si>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</si>
  <si>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</si>
  <si>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</si>
  <si>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</si>
  <si>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</si>
  <si>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</si>
  <si>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</si>
  <si>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</si>
  <si>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</si>
  <si>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</si>
  <si>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</si>
  <si>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</si>
  <si>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</si>
  <si>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</si>
  <si>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</si>
  <si>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</si>
  <si>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</si>
  <si>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</si>
  <si>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</si>
  <si>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</si>
  <si>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</si>
  <si>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</si>
  <si>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</si>
  <si>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</si>
  <si>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</si>
  <si>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</si>
  <si>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</si>
  <si>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</si>
  <si>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</si>
  <si>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</si>
  <si>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</si>
  <si>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</si>
  <si>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</si>
  <si>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</si>
  <si>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</si>
  <si>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</si>
  <si>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</si>
  <si>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</si>
  <si>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</si>
  <si>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</si>
  <si>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</si>
  <si>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</si>
  <si>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</si>
  <si>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</si>
  <si>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</si>
  <si>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</si>
  <si>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</si>
  <si>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</si>
  <si>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</si>
  <si>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</si>
  <si>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</si>
  <si>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</si>
  <si>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</si>
  <si>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</si>
  <si>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</si>
  <si>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</si>
  <si>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</si>
  <si>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</si>
  <si>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</si>
  <si>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</si>
  <si>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</si>
  <si>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</si>
  <si>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</si>
  <si>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</si>
  <si>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</si>
  <si>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</si>
  <si>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</si>
  <si>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</si>
  <si>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</si>
  <si>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</si>
  <si>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</si>
  <si>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</si>
  <si>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</si>
  <si>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</si>
  <si>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</si>
  <si>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</si>
  <si>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</si>
  <si>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</si>
  <si>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</si>
  <si>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</si>
  <si>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</si>
  <si>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</si>
  <si>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</si>
  <si>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</si>
  <si>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</si>
  <si>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</si>
  <si>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</si>
  <si>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</si>
  <si>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</si>
  <si>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</si>
  <si>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</si>
  <si>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</si>
  <si>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</si>
  <si>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</si>
  <si>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</si>
  <si>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</si>
  <si>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</si>
  <si>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</si>
  <si>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</si>
  <si>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</si>
  <si>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</si>
  <si>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</si>
  <si>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</si>
  <si>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</si>
  <si>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</si>
  <si>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</si>
  <si>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</si>
  <si>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</si>
  <si>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</si>
  <si>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</si>
  <si>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</si>
  <si>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</si>
  <si>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</si>
  <si>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</si>
  <si>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</si>
  <si>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</si>
  <si>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</si>
  <si>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</si>
  <si>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</si>
  <si>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</si>
  <si>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</si>
  <si>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</si>
  <si>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</si>
  <si>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</si>
  <si>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</si>
  <si>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</si>
  <si>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</si>
  <si>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</si>
  <si>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</si>
  <si>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</si>
  <si>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</si>
  <si>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</si>
  <si>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</si>
  <si>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</si>
  <si>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</si>
  <si>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</si>
  <si>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</si>
  <si>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</si>
  <si>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</si>
  <si>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</si>
  <si>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</si>
  <si>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</si>
  <si>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</si>
  <si>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</si>
  <si>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</si>
  <si>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</si>
  <si>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</si>
  <si>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</si>
  <si>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</si>
  <si>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</si>
  <si>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</si>
  <si>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</si>
  <si>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</si>
  <si>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</si>
  <si>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</si>
  <si>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</si>
  <si>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</si>
  <si>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</si>
  <si>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</si>
  <si>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</si>
  <si>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</si>
  <si>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</si>
  <si>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</si>
  <si>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</si>
  <si>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</si>
  <si>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</si>
  <si>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</si>
  <si>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</si>
  <si>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</si>
  <si>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</si>
  <si>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</si>
  <si>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</si>
  <si>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</si>
  <si>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</si>
  <si>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</si>
  <si>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</si>
  <si>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</si>
  <si>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</si>
  <si>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</si>
  <si>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</si>
  <si>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</si>
  <si>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</si>
  <si>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</si>
  <si>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</si>
  <si>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</si>
  <si>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</si>
  <si>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</si>
  <si>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</si>
  <si>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</si>
  <si>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</si>
  <si>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</si>
  <si>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</si>
  <si>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</si>
  <si>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</si>
  <si>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</si>
  <si>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</si>
  <si>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</si>
  <si>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</si>
  <si>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</si>
  <si>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</si>
  <si>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</si>
  <si>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</si>
  <si>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</si>
  <si>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</si>
  <si>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</si>
  <si>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</si>
  <si>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</si>
  <si>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</si>
  <si>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</si>
  <si>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</si>
  <si>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</si>
  <si>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</si>
  <si>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</si>
  <si>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</si>
  <si>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</si>
  <si>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</si>
  <si>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</si>
  <si>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</si>
  <si>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</si>
  <si>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</si>
  <si>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</si>
  <si>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</si>
  <si>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</si>
  <si>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</si>
  <si>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</si>
  <si>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</si>
  <si>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</si>
  <si>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</si>
  <si>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</si>
  <si>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</si>
  <si>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</si>
  <si>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</si>
  <si>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</si>
  <si>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</si>
  <si>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</si>
  <si>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</si>
  <si>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</si>
  <si>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</si>
  <si>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</si>
  <si>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</si>
  <si>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</si>
  <si>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</si>
  <si>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</si>
  <si>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</si>
  <si>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</si>
  <si>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</si>
  <si>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</si>
  <si>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</si>
  <si>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</si>
  <si>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</si>
  <si>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</si>
  <si>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</si>
  <si>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</si>
  <si>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</si>
  <si>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</si>
  <si>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</si>
  <si>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</si>
  <si>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</si>
  <si>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</si>
  <si>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</si>
  <si>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</si>
  <si>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</si>
  <si>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</si>
  <si>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</si>
  <si>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</si>
  <si>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</si>
  <si>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</si>
  <si>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</si>
  <si>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</si>
  <si>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</si>
  <si>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</si>
  <si>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</si>
  <si>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</si>
  <si>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</si>
  <si>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</si>
  <si>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</si>
  <si>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</si>
  <si>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</si>
  <si>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</si>
  <si>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</si>
  <si>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</si>
  <si>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</si>
  <si>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</si>
  <si>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</si>
  <si>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</si>
  <si>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</si>
  <si>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</si>
  <si>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</si>
  <si>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</si>
  <si>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</si>
  <si>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</si>
  <si>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</si>
  <si>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</si>
  <si>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</si>
  <si>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</si>
  <si>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</si>
  <si>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</si>
  <si>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</si>
  <si>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</si>
  <si>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</si>
  <si>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</si>
  <si>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</si>
  <si>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</si>
  <si>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</si>
  <si>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</si>
  <si>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</si>
  <si>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</si>
  <si>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</si>
  <si>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</si>
  <si>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</si>
  <si>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</si>
  <si>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</si>
  <si>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</si>
  <si>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</si>
  <si>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</si>
  <si>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</si>
  <si>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</si>
  <si>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</si>
  <si>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</si>
  <si>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</si>
  <si>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</si>
  <si>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</si>
  <si>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</si>
  <si>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</si>
  <si>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</si>
  <si>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</si>
  <si>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</si>
  <si>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</si>
  <si>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</si>
  <si>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</si>
  <si>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</si>
  <si>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</si>
  <si>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</si>
  <si>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</si>
  <si>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</si>
  <si>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</si>
  <si>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</si>
  <si>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</si>
  <si>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</si>
  <si>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</si>
  <si>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</si>
  <si>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</si>
  <si>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</si>
  <si>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</si>
  <si>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</si>
  <si>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</si>
  <si>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</si>
  <si>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</si>
  <si>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</si>
  <si>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</si>
  <si>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</si>
  <si>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</si>
  <si>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</si>
  <si>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</si>
  <si>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</si>
  <si>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</si>
  <si>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</si>
  <si>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</si>
  <si>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</si>
  <si>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</si>
  <si>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</si>
  <si>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</si>
  <si>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</si>
  <si>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</si>
  <si>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</si>
  <si>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</si>
  <si>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</si>
  <si>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</si>
  <si>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</si>
  <si>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</si>
  <si>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</si>
  <si>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</si>
  <si>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</si>
  <si>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</si>
  <si>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</si>
  <si>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</si>
  <si>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</si>
  <si>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</si>
  <si>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</si>
  <si>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</si>
  <si>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</si>
  <si>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</si>
  <si>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</si>
  <si>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</si>
  <si>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</si>
  <si>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</si>
  <si>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</si>
  <si>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</si>
  <si>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</si>
  <si>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</si>
  <si>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</si>
  <si>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</si>
  <si>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</si>
  <si>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</si>
  <si>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</si>
  <si>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</si>
  <si>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</si>
  <si>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</si>
  <si>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</si>
  <si>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</si>
  <si>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</si>
  <si>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</si>
  <si>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</si>
  <si>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</si>
  <si>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</si>
  <si>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</si>
  <si>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</si>
  <si>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</si>
  <si>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</si>
  <si>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</si>
  <si>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</si>
  <si>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</si>
  <si>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</si>
  <si>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</si>
  <si>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</si>
  <si>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</si>
  <si>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</si>
  <si>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</si>
  <si>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</si>
  <si>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</si>
  <si>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</si>
  <si>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</si>
  <si>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</si>
  <si>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</si>
  <si>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</si>
  <si>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</si>
  <si>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</si>
  <si>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</si>
  <si>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</si>
  <si>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</si>
  <si>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</si>
  <si>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</si>
  <si>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</si>
  <si>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</si>
  <si>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</si>
  <si>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</si>
  <si>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</si>
  <si>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</si>
  <si>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</si>
  <si>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</si>
  <si>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</si>
  <si>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</si>
  <si>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</si>
  <si>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</si>
  <si>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</si>
  <si>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</si>
  <si>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</si>
  <si>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</si>
  <si>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</si>
  <si>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</si>
  <si>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</si>
  <si>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</si>
  <si>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</si>
  <si>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</si>
  <si>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</si>
  <si>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</si>
  <si>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</si>
  <si>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</si>
  <si>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</si>
  <si>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</si>
  <si>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</si>
  <si>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</si>
  <si>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</si>
  <si>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</si>
  <si>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</si>
  <si>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</si>
  <si>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</si>
  <si>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</si>
  <si>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</si>
  <si>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</si>
  <si>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</si>
  <si>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</si>
  <si>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</si>
  <si>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</si>
  <si>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</si>
  <si>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</si>
  <si>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</si>
  <si>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</si>
  <si>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</si>
  <si>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</si>
  <si>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</si>
  <si>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</si>
  <si>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</si>
  <si>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</si>
  <si>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</si>
  <si>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</si>
  <si>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</si>
  <si>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</si>
  <si>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</si>
  <si>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</si>
  <si>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</si>
  <si>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</si>
  <si>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</si>
  <si>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</si>
  <si>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</si>
  <si>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</si>
  <si>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</si>
  <si>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</si>
  <si>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</si>
  <si>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</si>
  <si>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</si>
  <si>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</si>
  <si>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</si>
  <si>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</si>
  <si>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</si>
  <si>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</si>
  <si>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</si>
  <si>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</si>
  <si>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</si>
  <si>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</si>
  <si>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</si>
  <si>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</si>
  <si>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</si>
  <si>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</si>
  <si>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</si>
  <si>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</si>
  <si>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</si>
  <si>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</si>
  <si>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</si>
  <si>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</si>
  <si>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</si>
  <si>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</si>
  <si>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</si>
  <si>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</si>
  <si>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</si>
  <si>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</si>
  <si>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</si>
  <si>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</si>
  <si>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</si>
  <si>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</si>
  <si>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</si>
  <si>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</si>
  <si>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</si>
  <si>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</si>
  <si>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</si>
  <si>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</si>
  <si>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</si>
  <si>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</si>
  <si>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</si>
  <si>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</si>
  <si>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</si>
  <si>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</si>
  <si>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</si>
  <si>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</si>
  <si>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</si>
  <si>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</si>
  <si>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</si>
  <si>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</si>
  <si>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</si>
  <si>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</si>
  <si>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</si>
  <si>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</si>
  <si>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</si>
  <si>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</si>
  <si>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</si>
  <si>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</si>
  <si>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</si>
  <si>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</si>
  <si>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</si>
  <si>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</si>
  <si>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</si>
  <si>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</si>
  <si>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</si>
  <si>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</si>
  <si>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</si>
  <si>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</si>
  <si>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</si>
  <si>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</si>
  <si>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</si>
  <si>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</si>
  <si>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</si>
  <si>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</si>
  <si>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</si>
  <si>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</si>
  <si>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</si>
  <si>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</si>
  <si>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</si>
  <si>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</si>
  <si>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</si>
  <si>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</si>
  <si>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</si>
  <si>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</si>
  <si>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</si>
  <si>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</si>
  <si>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</si>
  <si>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</si>
  <si>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</si>
  <si>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</si>
  <si>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</si>
  <si>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</si>
  <si>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</si>
  <si>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</si>
  <si>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</si>
  <si>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</si>
  <si>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</si>
  <si>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</si>
  <si>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</si>
  <si>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</si>
  <si>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</si>
  <si>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</si>
  <si>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</si>
  <si>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</si>
  <si>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</si>
  <si>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</si>
  <si>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</si>
  <si>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</si>
  <si>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</si>
  <si>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</si>
  <si>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</si>
  <si>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</si>
  <si>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</si>
  <si>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</si>
  <si>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</si>
  <si>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</si>
  <si>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</si>
  <si>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</si>
  <si>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</si>
  <si>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</si>
  <si>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</si>
  <si>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</si>
  <si>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</si>
  <si>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</si>
  <si>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</si>
  <si>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</si>
  <si>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</si>
  <si>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</si>
  <si>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</si>
  <si>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</si>
  <si>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</si>
  <si>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</si>
  <si>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</si>
  <si>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</si>
  <si>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</si>
  <si>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</si>
  <si>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</si>
  <si>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</si>
  <si>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</si>
  <si>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</si>
  <si>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</si>
  <si>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</si>
  <si>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</si>
  <si>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</si>
  <si>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</si>
  <si>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</si>
  <si>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</si>
  <si>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</si>
  <si>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</si>
  <si>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</si>
  <si>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</si>
  <si>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</si>
  <si>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</si>
  <si>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</si>
  <si>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</si>
  <si>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</si>
  <si>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</si>
  <si>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</si>
  <si>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</si>
  <si>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</si>
  <si>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</si>
  <si>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</si>
  <si>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</si>
  <si>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</si>
  <si>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</si>
  <si>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</si>
  <si>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</si>
  <si>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</si>
  <si>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</si>
  <si>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</si>
  <si>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</si>
  <si>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</si>
  <si>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</si>
  <si>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</si>
  <si>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</si>
  <si>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</si>
  <si>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</si>
  <si>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</si>
  <si>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</si>
  <si>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</si>
  <si>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</si>
  <si>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</si>
  <si>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</si>
  <si>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</si>
  <si>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</si>
  <si>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</si>
  <si>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</si>
  <si>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</si>
  <si>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</si>
  <si>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</si>
  <si>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</si>
  <si>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</si>
  <si>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</si>
  <si>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</si>
  <si>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</si>
  <si>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</si>
  <si>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</si>
  <si>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</si>
  <si>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</si>
  <si>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</si>
  <si>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</si>
  <si>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</si>
  <si>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</si>
  <si>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</si>
  <si>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</si>
  <si>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</si>
  <si>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</si>
  <si>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</si>
  <si>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</si>
  <si>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</si>
  <si>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</si>
  <si>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</si>
  <si>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</si>
  <si>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</si>
  <si>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</si>
  <si>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</si>
  <si>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</si>
  <si>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</si>
  <si>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</si>
  <si>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</si>
  <si>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</si>
  <si>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</si>
  <si>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</si>
  <si>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</si>
  <si>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</si>
  <si>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</si>
  <si>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</si>
  <si>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</si>
  <si>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</si>
  <si>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</si>
  <si>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</si>
  <si>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</si>
  <si>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</si>
  <si>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</si>
  <si>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</si>
  <si>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</si>
  <si>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</si>
  <si>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</si>
  <si>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</si>
  <si>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</si>
  <si>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</si>
  <si>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</si>
  <si>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</si>
  <si>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</si>
  <si>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</si>
  <si>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</si>
  <si>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</si>
  <si>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</si>
  <si>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</si>
  <si>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</si>
  <si>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</si>
  <si>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</si>
  <si>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</si>
  <si>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</si>
  <si>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</si>
  <si>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</si>
  <si>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</si>
  <si>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</si>
  <si>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</si>
  <si>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</si>
  <si>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</si>
  <si>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</si>
  <si>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</si>
  <si>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</si>
  <si>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</si>
  <si>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</si>
  <si>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</si>
  <si>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</si>
  <si>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</si>
  <si>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</si>
  <si>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</si>
  <si>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</si>
  <si>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</si>
  <si>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</si>
  <si>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</si>
  <si>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</si>
  <si>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</si>
  <si>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</si>
  <si>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</si>
  <si>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</si>
  <si>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</si>
  <si>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</si>
  <si>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</si>
  <si>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</si>
  <si>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</si>
  <si>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</si>
  <si>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</si>
  <si>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</si>
  <si>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</si>
  <si>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</si>
  <si>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</si>
  <si>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</si>
  <si>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</si>
  <si>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</si>
  <si>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</si>
  <si>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</si>
  <si>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</si>
  <si>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</si>
  <si>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</si>
  <si>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</si>
  <si>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</si>
  <si>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</si>
  <si>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</si>
  <si>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</si>
  <si>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</si>
  <si>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</si>
  <si>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</si>
  <si>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</si>
  <si>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</si>
  <si>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</si>
  <si>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</si>
  <si>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</si>
  <si>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</si>
  <si>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</si>
  <si>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</si>
  <si>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</si>
  <si>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</si>
  <si>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</si>
  <si>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</si>
  <si>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</si>
  <si>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</si>
  <si>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</si>
  <si>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</si>
  <si>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</si>
  <si>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</si>
  <si>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</si>
  <si>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</si>
  <si>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</si>
  <si>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</si>
  <si>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</si>
  <si>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</si>
  <si>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</si>
  <si>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</si>
  <si>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</si>
  <si>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</si>
  <si>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</si>
  <si>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</si>
  <si>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</si>
  <si>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</si>
  <si>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</si>
  <si>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</si>
  <si>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</si>
  <si>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</si>
  <si>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</si>
  <si>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</si>
  <si>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</si>
  <si>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</si>
  <si>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</si>
  <si>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</si>
  <si>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</si>
  <si>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</si>
  <si>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</si>
  <si>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</si>
  <si>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</si>
  <si>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</si>
  <si>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</si>
  <si>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</si>
  <si>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</si>
  <si>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</si>
  <si>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</si>
  <si>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</si>
  <si>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</si>
  <si>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</si>
  <si>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</si>
  <si>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</si>
  <si>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</si>
  <si>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</si>
  <si>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</si>
  <si>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</si>
  <si>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</si>
  <si>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</si>
  <si>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</si>
  <si>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</si>
  <si>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</si>
  <si>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</si>
  <si>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</si>
  <si>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</si>
  <si>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</si>
  <si>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</si>
  <si>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</si>
  <si>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</si>
  <si>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</si>
  <si>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</si>
  <si>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</si>
  <si>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</si>
  <si>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</si>
  <si>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</si>
  <si>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</si>
  <si>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</si>
  <si>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</si>
  <si>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</si>
  <si>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</si>
  <si>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</si>
  <si>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</si>
  <si>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</si>
  <si>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</si>
  <si>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</si>
  <si>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</si>
  <si>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</si>
  <si>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</si>
  <si>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</si>
  <si>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</si>
  <si>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</si>
  <si>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</si>
  <si>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</si>
  <si>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</si>
  <si>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</si>
  <si>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</si>
  <si>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</si>
  <si>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</si>
  <si>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</si>
  <si>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</si>
  <si>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</si>
  <si>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</si>
  <si>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</si>
  <si>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</si>
  <si>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</si>
  <si>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</si>
  <si>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</si>
  <si>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</si>
  <si>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</si>
  <si>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</si>
  <si>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</si>
  <si>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</si>
  <si>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</si>
  <si>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</si>
  <si>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</si>
  <si>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</si>
  <si>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</si>
  <si>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</si>
  <si>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</si>
  <si>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</si>
  <si>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</si>
  <si>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</si>
  <si>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</si>
  <si>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</si>
  <si>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</si>
  <si>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</si>
  <si>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</si>
  <si>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</si>
  <si>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</si>
  <si>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</si>
  <si>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</si>
  <si>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</si>
  <si>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</si>
  <si>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</si>
  <si>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</si>
  <si>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</si>
  <si>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</si>
  <si>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</si>
  <si>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</si>
  <si>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</si>
  <si>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</si>
  <si>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</si>
  <si>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</si>
  <si>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</si>
  <si>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</si>
  <si>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</si>
  <si>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</si>
  <si>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</si>
  <si>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</si>
  <si>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</si>
  <si>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</si>
  <si>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</si>
  <si>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</si>
  <si>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</si>
  <si>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</si>
  <si>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</si>
  <si>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</si>
  <si>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</si>
  <si>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</si>
  <si>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</si>
  <si>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</si>
  <si>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</si>
  <si>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</si>
  <si>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</si>
  <si>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</si>
  <si>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</si>
  <si>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</si>
  <si>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</si>
  <si>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</si>
  <si>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</si>
  <si>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</si>
  <si>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</si>
  <si>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</si>
  <si>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</si>
  <si>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</si>
  <si>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</si>
  <si>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</si>
  <si>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</si>
  <si>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</si>
  <si>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</si>
  <si>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</si>
  <si>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</si>
  <si>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</si>
  <si>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</si>
  <si>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</si>
  <si>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</si>
  <si>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</si>
  <si>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</si>
  <si>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</si>
  <si>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</si>
  <si>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</si>
  <si>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</si>
  <si>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</si>
  <si>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</si>
  <si>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</si>
  <si>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</si>
  <si>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</si>
  <si>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</si>
  <si>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</si>
  <si>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</si>
  <si>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</si>
  <si>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</si>
  <si>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</si>
  <si>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</si>
  <si>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</si>
  <si>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</si>
  <si>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</si>
  <si>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</si>
  <si>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</si>
  <si>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</si>
  <si>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</si>
  <si>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</si>
  <si>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</si>
  <si>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</si>
  <si>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</si>
  <si>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</si>
  <si>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</si>
  <si>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</si>
  <si>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</si>
  <si>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</si>
  <si>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</si>
  <si>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</si>
  <si>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</si>
  <si>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</si>
  <si>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</si>
  <si>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</si>
  <si>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</si>
  <si>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</si>
  <si>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</si>
  <si>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</si>
  <si>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</si>
  <si>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</si>
  <si>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</si>
  <si>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</si>
  <si>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</si>
  <si>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</si>
  <si>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</si>
  <si>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</si>
  <si>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</si>
  <si>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</si>
  <si>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</si>
  <si>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</si>
  <si>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</si>
  <si>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</si>
  <si>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</si>
  <si>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</si>
  <si>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</si>
  <si>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</si>
  <si>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</si>
  <si>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</si>
  <si>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</si>
  <si>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</si>
  <si>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</si>
  <si>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</si>
  <si>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</si>
  <si>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</si>
  <si>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</si>
  <si>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</si>
  <si>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</si>
  <si>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</si>
  <si>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</si>
  <si>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</si>
  <si>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</si>
  <si>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</si>
  <si>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</si>
  <si>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</si>
  <si>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</si>
  <si>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</si>
  <si>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</si>
  <si>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</si>
  <si>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</si>
  <si>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</si>
  <si>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</si>
  <si>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</si>
  <si>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</si>
  <si>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</si>
  <si>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</si>
  <si>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</si>
  <si>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</si>
  <si>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</si>
  <si>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</si>
  <si>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</si>
  <si>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</si>
  <si>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</si>
  <si>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</si>
  <si>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</si>
  <si>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</si>
  <si>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</si>
  <si>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</si>
  <si>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</si>
  <si>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</si>
  <si>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</si>
  <si>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</si>
  <si>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</si>
  <si>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</si>
  <si>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</si>
  <si>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</si>
  <si>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</si>
  <si>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</si>
  <si>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</si>
  <si>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</si>
  <si>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</si>
  <si>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</si>
  <si>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</si>
  <si>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</si>
  <si>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</si>
  <si>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</si>
  <si>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</si>
  <si>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</si>
  <si>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</si>
  <si>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</si>
  <si>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</si>
  <si>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</si>
  <si>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</si>
  <si>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</si>
  <si>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</si>
  <si>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</si>
  <si>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</si>
  <si>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</si>
  <si>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</si>
  <si>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</si>
  <si>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</si>
  <si>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</si>
  <si>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</si>
  <si>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</si>
  <si>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</si>
  <si>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</si>
  <si>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</si>
  <si>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</si>
  <si>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</si>
  <si>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</si>
  <si>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</si>
  <si>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</si>
  <si>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</si>
  <si>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</si>
  <si>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</si>
  <si>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</si>
  <si>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</si>
  <si>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</si>
  <si>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</si>
  <si>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</si>
  <si>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</si>
  <si>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</si>
  <si>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</si>
  <si>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</si>
  <si>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</si>
  <si>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</si>
  <si>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</si>
  <si>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</si>
  <si>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</si>
  <si>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</si>
  <si>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</si>
  <si>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</si>
  <si>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</si>
  <si>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</si>
  <si>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</si>
  <si>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</si>
  <si>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</si>
  <si>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</si>
  <si>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</si>
  <si>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</si>
  <si>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</si>
  <si>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</si>
  <si>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</si>
  <si>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</si>
  <si>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</si>
  <si>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</si>
  <si>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</si>
  <si>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</si>
  <si>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</si>
  <si>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</si>
  <si>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</si>
  <si>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</si>
  <si>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</si>
  <si>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</si>
  <si>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</si>
  <si>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</si>
  <si>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</si>
  <si>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</si>
  <si>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</si>
  <si>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</si>
  <si>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</si>
  <si>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</si>
  <si>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</si>
  <si>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</si>
  <si>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</si>
  <si>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</si>
  <si>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</si>
  <si>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</si>
  <si>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</si>
  <si>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</si>
  <si>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</si>
  <si>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</si>
  <si>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</si>
  <si>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</si>
  <si>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</si>
  <si>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</si>
  <si>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</si>
  <si>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</si>
  <si>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</si>
  <si>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</si>
  <si>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</si>
  <si>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</si>
  <si>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</si>
  <si>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</si>
  <si>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</si>
  <si>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</si>
  <si>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</si>
  <si>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</si>
  <si>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</si>
  <si>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</si>
  <si>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</si>
  <si>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</si>
  <si>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</si>
  <si>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</si>
  <si>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</si>
  <si>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</si>
  <si>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</si>
  <si>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</si>
  <si>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</si>
  <si>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</si>
  <si>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</si>
  <si>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</si>
  <si>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</si>
  <si>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</si>
  <si>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</si>
  <si>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</si>
  <si>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</si>
  <si>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</si>
  <si>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</si>
  <si>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</si>
  <si>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</si>
  <si>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</si>
  <si>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</si>
  <si>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</si>
  <si>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</si>
  <si>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</si>
  <si>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</si>
  <si>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</si>
  <si>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</si>
  <si>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</si>
  <si>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</si>
  <si>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</si>
  <si>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</si>
  <si>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</si>
  <si>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</si>
  <si>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</si>
  <si>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</si>
  <si>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</si>
  <si>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</si>
  <si>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</si>
  <si>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</si>
  <si>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</si>
  <si>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</si>
  <si>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</si>
  <si>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</si>
  <si>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</si>
  <si>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</si>
  <si>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</si>
  <si>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</si>
  <si>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</si>
  <si>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</si>
  <si>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</si>
  <si>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</si>
  <si>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</si>
  <si>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</si>
  <si>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</si>
  <si>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</si>
  <si>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</si>
  <si>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</si>
  <si>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</si>
  <si>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</si>
  <si>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</si>
  <si>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</si>
  <si>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</si>
  <si>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</si>
  <si>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</si>
  <si>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</si>
  <si>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</si>
  <si>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</si>
  <si>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</si>
  <si>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</si>
  <si>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</si>
  <si>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</si>
  <si>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</si>
  <si>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</si>
  <si>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</si>
  <si>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</si>
  <si>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</si>
  <si>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</si>
  <si>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</si>
  <si>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</si>
  <si>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</si>
  <si>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</si>
  <si>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</si>
  <si>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</si>
  <si>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</si>
  <si>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</si>
  <si>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</si>
  <si>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</si>
  <si>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</si>
  <si>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</si>
  <si>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</si>
  <si>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</si>
  <si>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</si>
  <si>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</si>
  <si>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</si>
  <si>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</si>
  <si>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</si>
  <si>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</si>
  <si>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</si>
  <si>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</si>
  <si>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</si>
  <si>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</si>
  <si>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</si>
  <si>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</si>
  <si>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</si>
  <si>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</si>
  <si>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</si>
  <si>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</si>
  <si>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</si>
  <si>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</si>
  <si>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</si>
  <si>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</si>
  <si>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</si>
  <si>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</si>
  <si>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</si>
  <si>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</si>
  <si>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</si>
  <si>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</si>
  <si>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</si>
  <si>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</si>
  <si>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</si>
  <si>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</si>
  <si>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</si>
  <si>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</si>
  <si>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</si>
  <si>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</si>
  <si>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</si>
  <si>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</si>
  <si>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</si>
  <si>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</si>
  <si>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</si>
  <si>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</si>
  <si>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</si>
  <si>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</si>
  <si>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</si>
  <si>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</si>
  <si>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</si>
  <si>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</si>
  <si>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</si>
  <si>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</si>
  <si>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</si>
  <si>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</si>
  <si>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</si>
  <si>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</si>
  <si>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</si>
  <si>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</si>
  <si>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</si>
  <si>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</si>
  <si>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</si>
  <si>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</si>
  <si>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</si>
  <si>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</si>
  <si>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</si>
  <si>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</si>
  <si>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</si>
  <si>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</si>
  <si>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</si>
  <si>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</si>
  <si>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</si>
  <si>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</si>
  <si>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</si>
  <si>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</si>
  <si>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</si>
  <si>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</si>
  <si>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</si>
  <si>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</si>
  <si>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</si>
  <si>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</si>
  <si>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</si>
  <si>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</si>
  <si>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</si>
  <si>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</si>
  <si>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</si>
  <si>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</si>
  <si>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</si>
  <si>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</si>
  <si>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</si>
  <si>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</si>
  <si>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</si>
  <si>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</si>
  <si>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</si>
  <si>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</si>
  <si>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</si>
  <si>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</si>
  <si>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</si>
  <si>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</si>
  <si>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</si>
  <si>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</si>
  <si>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</si>
  <si>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</si>
  <si>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</si>
  <si>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</si>
  <si>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</si>
  <si>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</si>
  <si>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</si>
  <si>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</si>
  <si>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</si>
  <si>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</si>
  <si>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</si>
  <si>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</si>
  <si>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</si>
  <si>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</si>
  <si>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</si>
  <si>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</si>
  <si>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</si>
  <si>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</si>
  <si>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</si>
  <si>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</si>
  <si>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</si>
  <si>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</si>
  <si>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</si>
  <si>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</si>
  <si>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</si>
  <si>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</si>
  <si>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</si>
  <si>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</si>
  <si>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</si>
  <si>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</si>
  <si>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</si>
  <si>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</si>
  <si>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</si>
  <si>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</si>
  <si>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</si>
  <si>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</si>
  <si>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</si>
  <si>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</si>
  <si>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</si>
  <si>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</si>
  <si>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</si>
  <si>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</si>
  <si>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</si>
  <si>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</si>
  <si>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</si>
  <si>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</si>
  <si>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</si>
  <si>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</si>
  <si>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</si>
  <si>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</si>
  <si>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</si>
  <si>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</si>
  <si>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</si>
  <si>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</si>
  <si>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</si>
  <si>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</si>
  <si>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</si>
  <si>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</si>
  <si>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</si>
  <si>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</si>
  <si>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</si>
  <si>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</si>
  <si>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</si>
  <si>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</si>
  <si>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</si>
  <si>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</si>
  <si>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</si>
  <si>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</si>
  <si>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</si>
  <si>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</si>
  <si>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</si>
  <si>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</si>
  <si>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</si>
  <si>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</si>
  <si>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</si>
  <si>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</si>
  <si>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</si>
  <si>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</si>
  <si>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</si>
  <si>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</si>
  <si>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</si>
  <si>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</si>
  <si>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</si>
  <si>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</si>
  <si>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</si>
  <si>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</si>
  <si>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</si>
  <si>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</si>
  <si>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</si>
  <si>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</si>
  <si>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</si>
  <si>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</si>
  <si>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</si>
  <si>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</si>
  <si>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</si>
  <si>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</si>
  <si>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</si>
  <si>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</si>
  <si>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</si>
  <si>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</si>
  <si>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</si>
  <si>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</si>
  <si>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</si>
  <si>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</si>
  <si>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</si>
  <si>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</si>
  <si>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</si>
  <si>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</si>
  <si>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</si>
  <si>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</si>
  <si>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</si>
  <si>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</si>
  <si>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</si>
  <si>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</si>
  <si>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</si>
  <si>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</si>
  <si>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</si>
  <si>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</si>
  <si>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</si>
  <si>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</si>
  <si>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</si>
  <si>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</si>
  <si>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</si>
  <si>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</si>
  <si>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</si>
  <si>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</si>
  <si>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</si>
  <si>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</si>
  <si>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</si>
  <si>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</si>
  <si>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</si>
  <si>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</si>
  <si>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</si>
  <si>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</si>
  <si>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</si>
  <si>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</si>
  <si>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</si>
  <si>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</si>
  <si>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</si>
  <si>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</si>
  <si>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</si>
  <si>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</si>
  <si>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</si>
  <si>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</si>
  <si>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</si>
  <si>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</si>
  <si>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</si>
  <si>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</si>
  <si>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</si>
  <si>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</si>
  <si>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</si>
  <si>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</si>
  <si>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</si>
  <si>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</si>
  <si>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</si>
  <si>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</si>
  <si>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</si>
  <si>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</si>
  <si>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</si>
  <si>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</si>
  <si>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</si>
  <si>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</si>
  <si>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</si>
  <si>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</si>
  <si>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</si>
  <si>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</si>
  <si>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</si>
  <si>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</si>
  <si>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</si>
  <si>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</si>
  <si>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</si>
  <si>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</si>
  <si>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</si>
  <si>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</si>
  <si>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</si>
  <si>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</si>
  <si>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</si>
  <si>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</si>
  <si>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</si>
  <si>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</si>
  <si>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</si>
  <si>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</si>
  <si>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</si>
  <si>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</si>
  <si>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</si>
  <si>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</si>
  <si>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</si>
  <si>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</si>
  <si>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</si>
  <si>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</si>
  <si>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</si>
  <si>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</si>
  <si>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</si>
  <si>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</si>
  <si>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</si>
  <si>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</si>
  <si>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</si>
  <si>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</si>
  <si>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</si>
  <si>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</si>
  <si>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</si>
  <si>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</si>
  <si>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</si>
  <si>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</si>
  <si>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</si>
  <si>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</si>
  <si>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</si>
  <si>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</si>
  <si>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</si>
  <si>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</si>
  <si>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</si>
  <si>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</si>
  <si>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</si>
  <si>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</si>
  <si>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</si>
  <si>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</si>
  <si>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</si>
  <si>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</si>
  <si>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</si>
  <si>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</si>
  <si>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</si>
  <si>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</si>
  <si>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</si>
  <si>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</si>
  <si>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</si>
  <si>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</si>
  <si>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</si>
  <si>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</si>
  <si>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</si>
  <si>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</si>
  <si>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</si>
  <si>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</si>
  <si>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</si>
  <si>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</si>
  <si>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</si>
  <si>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</si>
  <si>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</si>
  <si>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</si>
  <si>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</si>
  <si>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</si>
  <si>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</si>
  <si>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</si>
  <si>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</si>
  <si>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</si>
  <si>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</si>
  <si>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</si>
  <si>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</si>
  <si>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</si>
  <si>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</si>
  <si>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</si>
  <si>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</si>
  <si>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</si>
  <si>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</si>
  <si>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</si>
  <si>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</si>
  <si>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</si>
  <si>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</si>
  <si>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</si>
  <si>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</si>
  <si>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</si>
  <si>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</si>
  <si>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</si>
  <si>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</si>
  <si>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</si>
  <si>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</si>
  <si>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</si>
  <si>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</si>
  <si>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</si>
  <si>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</si>
  <si>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</si>
  <si>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</si>
  <si>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</si>
  <si>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</si>
  <si>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</si>
  <si>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</si>
  <si>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</si>
  <si>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</si>
  <si>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</si>
  <si>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</si>
  <si>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</si>
  <si>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</si>
  <si>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</si>
  <si>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</si>
  <si>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</si>
  <si>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</si>
  <si>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</si>
  <si>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</si>
  <si>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</si>
  <si>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</si>
  <si>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</si>
  <si>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</si>
  <si>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</si>
  <si>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</si>
  <si>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</si>
  <si>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</si>
  <si>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</si>
  <si>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</si>
  <si>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</si>
  <si>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</si>
  <si>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</si>
  <si>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</si>
  <si>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</si>
  <si>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</si>
  <si>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</si>
  <si>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</si>
  <si>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</si>
  <si>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</si>
  <si>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</si>
  <si>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</si>
  <si>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</si>
  <si>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</si>
  <si>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</si>
  <si>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</si>
  <si>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</si>
  <si>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</si>
  <si>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</si>
  <si>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</si>
  <si>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</si>
  <si>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</si>
  <si>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</si>
  <si>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</si>
  <si>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</si>
  <si>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</si>
  <si>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</si>
  <si>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</si>
  <si>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</si>
  <si>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</si>
  <si>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</si>
  <si>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</si>
  <si>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</si>
  <si>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</si>
  <si>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</si>
  <si>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</si>
  <si>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</si>
  <si>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</si>
  <si>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</si>
  <si>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</si>
  <si>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</si>
  <si>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</si>
  <si>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</si>
  <si>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</si>
  <si>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</si>
  <si>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</si>
  <si>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</si>
  <si>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</si>
  <si>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</si>
  <si>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</si>
  <si>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</si>
  <si>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</si>
  <si>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</si>
  <si>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</si>
  <si>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</si>
  <si>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</si>
  <si>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</si>
  <si>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</si>
  <si>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</si>
  <si>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</si>
  <si>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</si>
  <si>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</si>
  <si>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</si>
  <si>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</si>
  <si>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</si>
  <si>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</si>
  <si>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</si>
  <si>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</si>
  <si>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</si>
  <si>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</si>
  <si>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</si>
  <si>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</si>
  <si>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</si>
  <si>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</si>
  <si>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</si>
  <si>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</si>
  <si>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</si>
  <si>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</si>
  <si>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</si>
  <si>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</si>
  <si>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</si>
  <si>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</si>
  <si>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</si>
  <si>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</si>
  <si>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</si>
  <si>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</si>
  <si>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</si>
  <si>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</si>
  <si>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</si>
  <si>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</si>
  <si>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</si>
  <si>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</si>
  <si>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</si>
  <si>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</si>
  <si>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</si>
  <si>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</si>
  <si>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</si>
  <si>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</si>
  <si>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</si>
  <si>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</si>
  <si>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</si>
  <si>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</si>
  <si>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</si>
  <si>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</si>
  <si>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</si>
  <si>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</si>
  <si>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</si>
  <si>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</si>
  <si>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</si>
  <si>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</si>
  <si>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</si>
  <si>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</si>
  <si>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</si>
  <si>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</si>
  <si>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</si>
  <si>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</si>
  <si>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</si>
  <si>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</si>
  <si>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</si>
  <si>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</si>
  <si>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</si>
  <si>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</si>
  <si>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</si>
  <si>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</si>
  <si>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</si>
  <si>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</si>
  <si>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</si>
  <si>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</si>
  <si>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</si>
  <si>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</si>
  <si>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</si>
  <si>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</si>
  <si>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</si>
  <si>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</si>
  <si>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</si>
  <si>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</si>
  <si>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</si>
  <si>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</si>
  <si>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</si>
  <si>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</si>
  <si>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</si>
  <si>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</si>
  <si>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</si>
  <si>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</si>
  <si>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</si>
  <si>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</si>
  <si>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</si>
  <si>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</si>
  <si>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</si>
  <si>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</si>
  <si>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</si>
  <si>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</si>
  <si>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</si>
  <si>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</si>
  <si>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</si>
  <si>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</si>
  <si>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</si>
  <si>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</si>
  <si>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</si>
  <si>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</si>
  <si>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</si>
  <si>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</si>
  <si>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</si>
  <si>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</si>
  <si>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</si>
  <si>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</si>
  <si>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</si>
  <si>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</si>
  <si>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</si>
  <si>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</si>
  <si>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</si>
  <si>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</si>
  <si>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</si>
  <si>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</si>
  <si>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</si>
  <si>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</si>
  <si>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</si>
  <si>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</si>
  <si>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</si>
  <si>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</si>
  <si>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</si>
  <si>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</si>
  <si>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</si>
  <si>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</si>
  <si>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</si>
  <si>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</si>
  <si>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</si>
  <si>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</si>
  <si>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</si>
  <si>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</si>
  <si>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</si>
  <si>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</si>
  <si>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</si>
  <si>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</si>
  <si>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</si>
  <si>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</si>
  <si>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</si>
  <si>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</si>
  <si>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</si>
  <si>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</si>
  <si>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</si>
  <si>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</si>
  <si>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</si>
  <si>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</si>
  <si>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</si>
  <si>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</si>
  <si>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</si>
  <si>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</si>
  <si>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</si>
  <si>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</si>
  <si>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</si>
  <si>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</si>
  <si>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</si>
  <si>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</si>
  <si>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</si>
  <si>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</si>
  <si>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</si>
  <si>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</si>
  <si>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</si>
  <si>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</si>
  <si>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</si>
  <si>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</si>
  <si>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</si>
  <si>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</si>
  <si>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</si>
  <si>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</si>
  <si>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</si>
  <si>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</si>
  <si>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</si>
  <si>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</si>
  <si>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</si>
  <si>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</si>
  <si>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</si>
  <si>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</si>
  <si>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</si>
  <si>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</si>
  <si>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</si>
  <si>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</si>
  <si>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</si>
  <si>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</si>
  <si>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</si>
  <si>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</si>
  <si>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</si>
  <si>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</si>
  <si>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</si>
  <si>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</si>
  <si>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</si>
  <si>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</si>
  <si>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</si>
  <si>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</si>
  <si>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</si>
  <si>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</si>
  <si>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</si>
  <si>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</si>
  <si>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</si>
  <si>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</si>
  <si>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</si>
  <si>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</si>
  <si>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</si>
  <si>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</si>
  <si>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</si>
  <si>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</si>
  <si>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</si>
  <si>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</si>
  <si>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</si>
  <si>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</si>
  <si>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</si>
  <si>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</si>
  <si>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</si>
  <si>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</si>
  <si>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</si>
  <si>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</si>
  <si>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</si>
  <si>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</si>
  <si>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</si>
  <si>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</si>
  <si>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</si>
  <si>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</si>
  <si>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</si>
  <si>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</si>
  <si>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</si>
  <si>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</si>
  <si>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</si>
  <si>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</si>
  <si>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</si>
  <si>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</si>
  <si>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</si>
  <si>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</si>
  <si>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</si>
  <si>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</si>
  <si>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</si>
  <si>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</si>
  <si>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</si>
  <si>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</si>
  <si>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</si>
  <si>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</si>
  <si>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</si>
  <si>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</si>
  <si>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</si>
  <si>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</si>
  <si>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</si>
  <si>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</si>
  <si>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</si>
  <si>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</si>
  <si>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</si>
  <si>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</si>
  <si>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</si>
  <si>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</si>
  <si>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</si>
  <si>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</si>
  <si>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</si>
  <si>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</si>
  <si>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</si>
  <si>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</si>
  <si>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</si>
  <si>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</si>
  <si>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</si>
  <si>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</si>
  <si>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</si>
  <si>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</si>
  <si>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</si>
  <si>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</si>
  <si>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</si>
  <si>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</si>
  <si>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</si>
  <si>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</si>
  <si>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</si>
  <si>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</si>
  <si>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</si>
  <si>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</si>
  <si>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</si>
  <si>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</si>
  <si>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</si>
  <si>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</si>
  <si>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</si>
  <si>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</si>
  <si>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</si>
  <si>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</si>
  <si>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</si>
  <si>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</si>
  <si>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</si>
  <si>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</si>
  <si>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</si>
  <si>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</si>
  <si>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</si>
  <si>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</si>
  <si>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</si>
  <si>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</si>
  <si>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</si>
  <si>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</si>
  <si>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</si>
  <si>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</si>
  <si>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</si>
  <si>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</si>
  <si>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</si>
  <si>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</si>
  <si>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</si>
  <si>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</si>
  <si>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</si>
  <si>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</si>
  <si>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</si>
  <si>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</si>
  <si>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</si>
  <si>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</si>
  <si>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</si>
  <si>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</si>
  <si>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</si>
  <si>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</si>
  <si>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</si>
  <si>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</si>
  <si>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</si>
  <si>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</si>
  <si>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</si>
  <si>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</si>
  <si>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</si>
  <si>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</si>
  <si>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</si>
  <si>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</si>
  <si>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</si>
  <si>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</si>
  <si>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</si>
  <si>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</si>
  <si>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</si>
  <si>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</si>
  <si>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</si>
  <si>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</si>
  <si>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</si>
  <si>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</si>
  <si>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</si>
  <si>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</si>
  <si>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</si>
  <si>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</si>
  <si>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</si>
  <si>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</si>
  <si>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</si>
  <si>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</si>
  <si>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</si>
  <si>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</si>
  <si>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</si>
  <si>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</si>
  <si>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</si>
  <si>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</si>
  <si>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</si>
  <si>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</si>
  <si>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</si>
  <si>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</si>
  <si>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</si>
  <si>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</si>
  <si>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</si>
  <si>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</si>
  <si>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</si>
  <si>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</si>
  <si>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</si>
  <si>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</si>
  <si>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</si>
  <si>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</si>
  <si>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</si>
  <si>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</si>
  <si>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</si>
  <si>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</si>
  <si>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</si>
  <si>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</si>
  <si>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</si>
  <si>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</si>
  <si>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</si>
  <si>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</si>
  <si>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</si>
  <si>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</si>
  <si>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</si>
  <si>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</si>
  <si>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</si>
  <si>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</si>
  <si>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</si>
  <si>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</si>
  <si>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</si>
  <si>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</si>
  <si>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</si>
  <si>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</si>
  <si>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</si>
  <si>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</si>
  <si>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</si>
  <si>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</si>
  <si>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</si>
  <si>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</si>
  <si>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</si>
  <si>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</si>
  <si>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</si>
  <si>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</si>
  <si>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</si>
  <si>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</si>
  <si>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</si>
  <si>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</si>
  <si>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</si>
  <si>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</si>
  <si>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</si>
  <si>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</si>
  <si>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</si>
  <si>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</si>
  <si>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</si>
  <si>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</si>
  <si>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</si>
  <si>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</si>
  <si>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</si>
  <si>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</si>
  <si>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</si>
  <si>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</si>
  <si>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</si>
  <si>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</si>
  <si>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</si>
  <si>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</si>
  <si>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</si>
  <si>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</si>
  <si>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</si>
  <si>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</si>
  <si>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</si>
  <si>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</si>
  <si>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</si>
  <si>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</si>
  <si>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</si>
  <si>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</si>
  <si>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</si>
  <si>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</si>
  <si>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</si>
  <si>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</si>
  <si>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</si>
  <si>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</si>
  <si>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</si>
  <si>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</si>
  <si>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</si>
  <si>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</si>
  <si>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</si>
  <si>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</si>
  <si>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</si>
  <si>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</si>
  <si>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</si>
  <si>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</si>
  <si>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</si>
  <si>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</si>
  <si>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</si>
  <si>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</si>
  <si>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</si>
  <si>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</si>
  <si>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</si>
  <si>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</si>
  <si>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</si>
  <si>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</si>
  <si>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</si>
  <si>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</si>
  <si>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</si>
  <si>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</si>
  <si>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</si>
  <si>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</si>
  <si>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</si>
  <si>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</si>
  <si>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</si>
  <si>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</si>
  <si>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</si>
  <si>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</si>
  <si>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</si>
  <si>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</si>
  <si>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</si>
  <si>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</si>
  <si>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</si>
  <si>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</si>
  <si>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</si>
  <si>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</si>
  <si>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</si>
  <si>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</si>
  <si>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</si>
  <si>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</si>
  <si>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</si>
  <si>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</si>
  <si>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</si>
  <si>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</si>
  <si>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</si>
  <si>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</si>
  <si>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</si>
  <si>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</si>
  <si>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</si>
  <si>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</si>
  <si>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</si>
  <si>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</si>
  <si>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</si>
  <si>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</si>
  <si>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</si>
  <si>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</si>
  <si>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</si>
  <si>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</si>
  <si>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</si>
  <si>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</si>
  <si>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</si>
  <si>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</si>
  <si>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</si>
  <si>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</si>
  <si>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</si>
  <si>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</si>
  <si>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</si>
  <si>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</si>
  <si>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</si>
  <si>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</si>
  <si>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</si>
  <si>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</si>
  <si>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</si>
  <si>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</si>
  <si>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</si>
  <si>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</si>
  <si>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</si>
  <si>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</si>
  <si>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</si>
  <si>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</si>
  <si>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</si>
  <si>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</si>
  <si>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</si>
  <si>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</si>
  <si>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</si>
  <si>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</si>
  <si>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</si>
  <si>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</si>
  <si>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</si>
  <si>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</si>
  <si>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</si>
  <si>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</si>
  <si>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</si>
  <si>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</si>
  <si>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</si>
  <si>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</si>
  <si>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</si>
  <si>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</si>
  <si>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</si>
  <si>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</si>
  <si>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</si>
  <si>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</si>
  <si>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</si>
  <si>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</si>
  <si>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</si>
  <si>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</si>
  <si>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</si>
  <si>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</si>
  <si>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</si>
  <si>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</si>
  <si>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</si>
  <si>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</si>
  <si>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</si>
  <si>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</si>
  <si>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</si>
  <si>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</si>
  <si>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</si>
  <si>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</si>
  <si>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</si>
  <si>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</si>
  <si>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</si>
  <si>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</si>
  <si>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</si>
  <si>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</si>
  <si>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</si>
  <si>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</si>
  <si>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</si>
  <si>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</si>
  <si>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</si>
  <si>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</si>
  <si>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</si>
  <si>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</si>
  <si>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</si>
  <si>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</si>
  <si>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</si>
  <si>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</si>
  <si>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</si>
  <si>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</si>
  <si>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</si>
  <si>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</si>
  <si>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</si>
  <si>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</si>
  <si>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</si>
  <si>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</si>
  <si>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</si>
  <si>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</si>
  <si>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</si>
  <si>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</si>
  <si>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</si>
  <si>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</si>
  <si>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</si>
  <si>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</si>
  <si>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</si>
  <si>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</si>
  <si>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</si>
  <si>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</si>
  <si>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</si>
  <si>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</si>
  <si>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</si>
  <si>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</si>
  <si>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</si>
  <si>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</si>
  <si>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</si>
  <si>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</si>
  <si>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</si>
  <si>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</si>
  <si>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</si>
  <si>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</si>
  <si>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</si>
  <si>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</si>
  <si>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</si>
  <si>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</si>
  <si>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</si>
  <si>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</si>
  <si>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</si>
  <si>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</si>
  <si>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</si>
  <si>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</si>
  <si>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</si>
  <si>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</si>
  <si>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</si>
  <si>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</si>
  <si>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</si>
  <si>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</si>
  <si>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</si>
  <si>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</si>
  <si>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</si>
  <si>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</si>
  <si>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</si>
  <si>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</si>
  <si>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</si>
  <si>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</si>
  <si>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</si>
  <si>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</si>
  <si>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</si>
  <si>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</si>
  <si>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</si>
  <si>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</si>
  <si>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</si>
  <si>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</si>
  <si>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</si>
  <si>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</si>
  <si>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</si>
  <si>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</si>
  <si>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</si>
  <si>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</si>
  <si>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</si>
  <si>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</si>
  <si>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</si>
  <si>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</si>
  <si>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</si>
  <si>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</si>
  <si>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</si>
  <si>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</si>
  <si>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</si>
  <si>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</si>
  <si>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</si>
  <si>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</si>
  <si>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</si>
  <si>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</si>
  <si>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</si>
  <si>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</si>
  <si>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</si>
  <si>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</si>
  <si>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</si>
  <si>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</si>
  <si>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</si>
  <si>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</si>
  <si>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</si>
  <si>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</si>
  <si>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</si>
  <si>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</si>
  <si>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</si>
  <si>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</si>
  <si>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</si>
  <si>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</si>
  <si>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</si>
  <si>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</si>
  <si>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</si>
  <si>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</si>
  <si>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</si>
  <si>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</si>
  <si>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</si>
  <si>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</si>
  <si>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</si>
  <si>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</si>
  <si>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</si>
  <si>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</si>
  <si>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</si>
  <si>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</si>
  <si>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</si>
  <si>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</si>
  <si>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</si>
  <si>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</si>
  <si>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</si>
  <si>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</si>
  <si>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</si>
  <si>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</si>
  <si>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</si>
  <si>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</si>
  <si>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</si>
  <si>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</si>
  <si>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</si>
  <si>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</si>
  <si>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</si>
  <si>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</si>
  <si>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</si>
  <si>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</si>
  <si>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</si>
  <si>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</si>
  <si>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</si>
  <si>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</si>
  <si>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</si>
  <si>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</si>
  <si>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</si>
  <si>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</si>
  <si>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</si>
  <si>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</si>
  <si>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</si>
  <si>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</si>
  <si>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</si>
  <si>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</si>
  <si>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</si>
  <si>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</si>
  <si>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</si>
  <si>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</si>
  <si>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</si>
  <si>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</si>
  <si>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</si>
  <si>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</si>
  <si>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</si>
  <si>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</si>
  <si>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</si>
  <si>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</si>
  <si>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</si>
  <si>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</si>
  <si>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</si>
  <si>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</si>
  <si>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</si>
  <si>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</si>
  <si>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</si>
  <si>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</si>
  <si>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</si>
  <si>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</si>
  <si>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</si>
  <si>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</si>
  <si>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</si>
  <si>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</si>
  <si>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</si>
  <si>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</si>
  <si>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</si>
  <si>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</si>
  <si>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</si>
  <si>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</si>
  <si>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</si>
  <si>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</si>
  <si>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</si>
  <si>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</si>
  <si>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</si>
  <si>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</si>
  <si>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</si>
  <si>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</si>
  <si>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</si>
  <si>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</si>
  <si>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</si>
  <si>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</si>
  <si>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</si>
  <si>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</si>
  <si>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</si>
  <si>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</si>
  <si>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</si>
  <si>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</si>
  <si>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</si>
  <si>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</si>
  <si>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</si>
  <si>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</si>
  <si>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</si>
  <si>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</si>
  <si>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</si>
  <si>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</si>
  <si>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</si>
  <si>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</si>
  <si>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</si>
  <si>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</si>
  <si>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</si>
  <si>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</si>
  <si>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</si>
  <si>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</si>
  <si>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</si>
  <si>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</si>
  <si>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</si>
  <si>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</si>
  <si>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</si>
  <si>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</si>
  <si>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</si>
  <si>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</si>
  <si>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</si>
  <si>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</si>
  <si>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</si>
  <si>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</si>
  <si>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</si>
  <si>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</si>
  <si>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</si>
  <si>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</si>
  <si>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</si>
  <si>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</si>
  <si>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</si>
  <si>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</si>
  <si>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</si>
  <si>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</si>
  <si>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</si>
  <si>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</si>
  <si>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</si>
  <si>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</si>
  <si>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</si>
  <si>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</si>
  <si>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</si>
  <si>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</si>
  <si>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</si>
  <si>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</si>
  <si>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</si>
  <si>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</si>
  <si>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</si>
  <si>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</si>
  <si>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</si>
  <si>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</si>
  <si>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</si>
  <si>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</si>
  <si>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</si>
  <si>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</si>
  <si>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</si>
  <si>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</si>
  <si>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</si>
  <si>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</si>
  <si>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</si>
  <si>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</si>
  <si>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</si>
  <si>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</si>
  <si>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</si>
  <si>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</si>
  <si>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</si>
  <si>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</si>
  <si>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</si>
  <si>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</si>
  <si>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</si>
  <si>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</si>
  <si>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</si>
  <si>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</si>
  <si>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</si>
  <si>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</si>
  <si>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</si>
  <si>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</si>
  <si>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</si>
  <si>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</si>
  <si>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</si>
  <si>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</si>
  <si>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</si>
  <si>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</si>
  <si>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</si>
  <si>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</si>
  <si>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</si>
  <si>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</si>
  <si>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</si>
  <si>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</si>
  <si>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</si>
  <si>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</si>
  <si>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</si>
  <si>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</si>
  <si>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</si>
  <si>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</si>
  <si>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</si>
  <si>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</si>
  <si>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</si>
  <si>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</si>
  <si>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</si>
  <si>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</si>
  <si>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</si>
  <si>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</si>
  <si>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</si>
  <si>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</si>
  <si>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</si>
  <si>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</si>
  <si>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</si>
  <si>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</si>
  <si>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</si>
  <si>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</si>
  <si>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</si>
  <si>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</si>
  <si>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</si>
  <si>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</si>
  <si>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</si>
  <si>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</si>
  <si>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</si>
  <si>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</si>
  <si>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</si>
  <si>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</si>
  <si>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</si>
  <si>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</si>
  <si>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</si>
  <si>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</si>
  <si>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</si>
  <si>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</si>
  <si>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</si>
  <si>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</si>
  <si>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</si>
  <si>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</si>
  <si>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</si>
  <si>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</si>
  <si>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</si>
  <si>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</si>
  <si>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</si>
  <si>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</si>
  <si>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</si>
  <si>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</si>
  <si>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</si>
  <si>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</si>
  <si>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</si>
  <si>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</si>
  <si>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</si>
  <si>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</si>
  <si>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</si>
  <si>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</si>
  <si>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</si>
  <si>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</si>
  <si>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</si>
  <si>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</si>
  <si>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</si>
  <si>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</si>
  <si>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</si>
  <si>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</si>
  <si>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</si>
  <si>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</si>
  <si>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</si>
  <si>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</si>
  <si>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</si>
  <si>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</si>
  <si>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</si>
  <si>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</si>
  <si>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</si>
  <si>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</si>
  <si>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</si>
  <si>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</si>
  <si>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</si>
  <si>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</si>
  <si>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</si>
  <si>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</si>
  <si>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</si>
  <si>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</si>
  <si>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</si>
  <si>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</si>
  <si>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</si>
  <si>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</si>
  <si>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</si>
  <si>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</si>
  <si>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</si>
  <si>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</si>
  <si>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</si>
  <si>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</si>
  <si>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</si>
  <si>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</si>
  <si>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</si>
  <si>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</si>
  <si>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</si>
  <si>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</si>
  <si>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</si>
  <si>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</si>
  <si>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</si>
  <si>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</si>
  <si>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</si>
  <si>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</si>
  <si>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</si>
  <si>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</si>
  <si>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</si>
  <si>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</si>
  <si>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</si>
  <si>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</si>
  <si>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</si>
  <si>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</si>
  <si>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</si>
  <si>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</si>
  <si>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</si>
  <si>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</si>
  <si>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</si>
  <si>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</si>
  <si>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</si>
  <si>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</si>
  <si>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</si>
  <si>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</si>
  <si>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</si>
  <si>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</si>
  <si>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</si>
  <si>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</si>
  <si>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</si>
  <si>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</si>
  <si>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</si>
  <si>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</si>
  <si>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</si>
  <si>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</si>
  <si>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</si>
  <si>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</si>
  <si>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</si>
  <si>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</si>
  <si>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</si>
  <si>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</si>
  <si>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</si>
  <si>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</si>
  <si>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</si>
  <si>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</si>
  <si>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</si>
  <si>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</si>
  <si>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</si>
  <si>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</si>
  <si>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</si>
  <si>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</si>
  <si>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</si>
  <si>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</si>
  <si>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</si>
  <si>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</si>
  <si>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</si>
  <si>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</si>
  <si>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</si>
  <si>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</si>
  <si>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</si>
  <si>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</si>
  <si>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</si>
  <si>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</si>
  <si>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</si>
  <si>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</si>
  <si>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</si>
  <si>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</si>
  <si>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</si>
  <si>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</si>
  <si>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</si>
  <si>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</si>
  <si>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</si>
  <si>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</si>
  <si>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</si>
  <si>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</si>
  <si>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</si>
  <si>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</si>
  <si>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</si>
  <si>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</si>
  <si>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</si>
  <si>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</si>
  <si>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</si>
  <si>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</si>
  <si>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</si>
  <si>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</si>
  <si>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</si>
  <si>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</si>
  <si>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</si>
  <si>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</si>
  <si>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</si>
  <si>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</si>
  <si>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</si>
  <si>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</si>
  <si>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</si>
  <si>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</si>
  <si>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</si>
  <si>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</si>
  <si>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</si>
  <si>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</si>
  <si>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</si>
  <si>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</si>
  <si>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</si>
  <si>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</si>
  <si>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</si>
  <si>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</si>
  <si>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</si>
  <si>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</si>
  <si>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</si>
  <si>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</si>
  <si>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</si>
  <si>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</si>
  <si>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</si>
  <si>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</si>
  <si>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</si>
  <si>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</si>
  <si>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</si>
  <si>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</si>
  <si>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</si>
  <si>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</si>
  <si>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</si>
  <si>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</si>
  <si>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</si>
  <si>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</si>
  <si>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</si>
  <si>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</si>
  <si>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</si>
  <si>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</si>
  <si>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</si>
  <si>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</si>
  <si>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</si>
  <si>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</si>
  <si>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</si>
  <si>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</si>
  <si>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</si>
  <si>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</si>
  <si>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</si>
  <si>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</si>
  <si>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</si>
  <si>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</si>
  <si>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</si>
  <si>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</si>
  <si>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</si>
  <si>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</si>
  <si>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</si>
  <si>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</si>
  <si>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</si>
  <si>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</si>
  <si>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</si>
  <si>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</si>
  <si>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</si>
  <si>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</si>
  <si>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</si>
  <si>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</si>
  <si>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</si>
  <si>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</si>
  <si>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</si>
  <si>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</si>
  <si>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</si>
  <si>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</si>
  <si>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</si>
  <si>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</si>
  <si>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</si>
  <si>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</si>
  <si>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</si>
  <si>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</si>
  <si>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</si>
  <si>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</si>
  <si>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</si>
  <si>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</si>
  <si>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</si>
  <si>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</si>
  <si>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</si>
  <si>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</si>
  <si>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</si>
  <si>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</si>
  <si>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</si>
  <si>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</si>
  <si>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</si>
  <si>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</si>
  <si>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</si>
  <si>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</si>
  <si>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</si>
  <si>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</si>
  <si>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</si>
  <si>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</si>
  <si>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</si>
  <si>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</si>
  <si>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</si>
  <si>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</si>
  <si>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</si>
  <si>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</si>
  <si>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</si>
  <si>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</si>
  <si>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</si>
  <si>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</si>
  <si>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</si>
  <si>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</si>
  <si>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</si>
  <si>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</si>
  <si>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</si>
  <si>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</si>
  <si>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</si>
  <si>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</si>
  <si>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</si>
  <si>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</si>
  <si>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</si>
  <si>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</si>
  <si>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</si>
  <si>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</si>
  <si>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</si>
  <si>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</si>
  <si>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</si>
  <si>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</si>
  <si>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</si>
  <si>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</si>
  <si>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</si>
  <si>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</si>
  <si>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</si>
  <si>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</si>
  <si>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</si>
  <si>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</si>
  <si>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</si>
  <si>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</si>
  <si>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</si>
  <si>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</si>
  <si>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</si>
  <si>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</si>
  <si>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</si>
  <si>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</si>
  <si>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</si>
  <si>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</si>
  <si>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</si>
  <si>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</si>
  <si>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</si>
  <si>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</si>
  <si>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</si>
  <si>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</si>
  <si>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</si>
  <si>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</si>
  <si>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</si>
  <si>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</si>
  <si>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</si>
  <si>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</si>
  <si>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</si>
  <si>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</si>
  <si>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</si>
  <si>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</si>
  <si>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</si>
  <si>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</si>
  <si>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</si>
  <si>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</si>
  <si>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</si>
  <si>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</si>
  <si>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</si>
  <si>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</si>
  <si>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</si>
  <si>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</si>
  <si>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</si>
  <si>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</si>
  <si>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</si>
  <si>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</si>
  <si>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</si>
  <si>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</si>
  <si>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</si>
  <si>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</si>
  <si>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</si>
  <si>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</si>
  <si>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</si>
  <si>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</si>
  <si>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</si>
  <si>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</si>
  <si>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</si>
  <si>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</si>
  <si>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</si>
  <si>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</si>
  <si>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</si>
  <si>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</si>
  <si>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</si>
  <si>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</si>
  <si>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</si>
  <si>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</si>
  <si>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</si>
  <si>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</si>
  <si>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</si>
  <si>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</si>
  <si>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</si>
  <si>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</si>
  <si>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</si>
  <si>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</si>
  <si>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</si>
  <si>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</si>
  <si>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</si>
  <si>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</si>
  <si>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</si>
  <si>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</si>
  <si>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</si>
  <si>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</si>
  <si>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</si>
  <si>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</si>
  <si>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</si>
  <si>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</si>
  <si>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</si>
  <si>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</si>
  <si>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</si>
  <si>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</si>
  <si>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</si>
  <si>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</si>
  <si>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</si>
  <si>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</si>
  <si>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</si>
  <si>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</si>
  <si>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</si>
  <si>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</si>
  <si>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</si>
  <si>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</si>
  <si>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</si>
  <si>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</si>
  <si>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</si>
  <si>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</si>
  <si>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</si>
  <si>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</si>
  <si>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</si>
  <si>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</si>
  <si>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</si>
  <si>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</si>
  <si>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</si>
  <si>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</si>
  <si>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</si>
  <si>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</si>
  <si>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</si>
  <si>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</si>
  <si>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</si>
  <si>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</si>
  <si>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</si>
  <si>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</si>
  <si>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</si>
  <si>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</si>
  <si>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</si>
  <si>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</si>
  <si>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</si>
  <si>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</si>
  <si>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</si>
  <si>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</si>
  <si>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</si>
  <si>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</si>
  <si>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</si>
  <si>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</si>
  <si>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</si>
  <si>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</si>
  <si>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</si>
  <si>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</si>
  <si>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</si>
  <si>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</si>
  <si>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</si>
  <si>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</si>
  <si>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</si>
  <si>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</si>
  <si>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</si>
  <si>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</si>
  <si>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</si>
  <si>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</si>
  <si>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</si>
  <si>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</si>
  <si>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</si>
  <si>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</si>
  <si>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</si>
  <si>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</si>
  <si>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</si>
  <si>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</si>
  <si>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</si>
  <si>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</si>
  <si>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</si>
  <si>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</si>
  <si>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</si>
  <si>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</si>
  <si>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</si>
  <si>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</si>
  <si>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</si>
  <si>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</si>
  <si>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</si>
  <si>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</si>
  <si>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</si>
  <si>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</si>
  <si>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</si>
  <si>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</si>
  <si>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</si>
  <si>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</si>
  <si>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</si>
  <si>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</si>
  <si>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</si>
  <si>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</si>
  <si>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</si>
  <si>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</si>
  <si>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</si>
  <si>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</si>
  <si>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</si>
  <si>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</si>
  <si>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</si>
  <si>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</si>
  <si>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</si>
  <si>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</si>
  <si>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</si>
  <si>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</si>
  <si>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</si>
  <si>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</si>
  <si>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</si>
  <si>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</si>
  <si>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</si>
  <si>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</si>
  <si>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</si>
  <si>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</si>
  <si>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</si>
  <si>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</si>
  <si>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</si>
  <si>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</si>
  <si>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</si>
  <si>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</si>
  <si>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</si>
  <si>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</si>
  <si>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</si>
  <si>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</si>
  <si>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</si>
  <si>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</si>
  <si>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</si>
  <si>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</si>
  <si>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</si>
  <si>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</si>
  <si>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</si>
  <si>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</si>
  <si>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</si>
  <si>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</si>
  <si>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</si>
  <si>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</si>
  <si>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</si>
  <si>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</si>
  <si>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</si>
  <si>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</si>
  <si>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</si>
  <si>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</si>
  <si>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</si>
  <si>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</si>
  <si>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</si>
  <si>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</si>
  <si>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</si>
  <si>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</si>
  <si>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</si>
  <si>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</si>
  <si>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</si>
  <si>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</si>
  <si>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</si>
  <si>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</si>
  <si>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</si>
  <si>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</si>
  <si>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</si>
  <si>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</si>
  <si>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</si>
  <si>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</si>
  <si>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</si>
  <si>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</si>
  <si>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</si>
  <si>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</si>
  <si>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</si>
  <si>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</si>
  <si>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</si>
  <si>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</si>
  <si>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</si>
  <si>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</si>
  <si>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</si>
  <si>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</si>
  <si>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</si>
  <si>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</si>
  <si>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</si>
  <si>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</si>
  <si>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</si>
  <si>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</si>
  <si>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</si>
  <si>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</si>
  <si>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</si>
  <si>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</si>
  <si>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</si>
  <si>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</si>
  <si>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</si>
  <si>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</si>
  <si>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</si>
  <si>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</si>
  <si>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</si>
  <si>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</si>
  <si>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</si>
  <si>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</si>
  <si>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</si>
  <si>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</si>
  <si>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</si>
  <si>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</si>
  <si>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</si>
  <si>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</si>
  <si>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</si>
  <si>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</si>
  <si>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</si>
  <si>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</si>
  <si>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</si>
  <si>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</si>
  <si>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</si>
  <si>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</si>
  <si>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</si>
  <si>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</si>
  <si>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</si>
  <si>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</si>
  <si>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</si>
  <si>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</si>
  <si>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</si>
  <si>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</si>
  <si>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</si>
  <si>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</si>
  <si>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</si>
  <si>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</si>
  <si>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</si>
  <si>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</si>
  <si>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</si>
  <si>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</si>
  <si>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</si>
  <si>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</si>
  <si>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</si>
  <si>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</si>
  <si>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</si>
  <si>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</si>
  <si>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</si>
  <si>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</si>
  <si>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</si>
  <si>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</si>
  <si>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</si>
  <si>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</si>
  <si>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</si>
  <si>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</si>
  <si>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</si>
  <si>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</si>
  <si>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</si>
  <si>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</si>
  <si>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</si>
  <si>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</si>
  <si>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</si>
  <si>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</si>
  <si>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</si>
  <si>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</si>
  <si>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</si>
  <si>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</si>
  <si>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</si>
  <si>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</si>
  <si>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</si>
  <si>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</si>
  <si>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</si>
  <si>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</si>
  <si>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</si>
  <si>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</si>
  <si>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</si>
  <si>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</si>
  <si>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</si>
  <si>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</si>
  <si>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</si>
  <si>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</si>
  <si>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</si>
  <si>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</si>
  <si>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</si>
  <si>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</si>
  <si>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</si>
  <si>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</si>
  <si>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</si>
  <si>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</si>
  <si>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</si>
  <si>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</si>
  <si>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</si>
  <si>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</si>
  <si>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</si>
  <si>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</si>
  <si>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</si>
  <si>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</si>
  <si>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</si>
  <si>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</si>
  <si>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</si>
  <si>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</si>
  <si>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</si>
  <si>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</si>
  <si>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</si>
  <si>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</si>
  <si>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</si>
  <si>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</si>
  <si>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</si>
  <si>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</si>
  <si>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</si>
  <si>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</si>
  <si>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</si>
  <si>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</si>
  <si>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</si>
  <si>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</si>
  <si>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</si>
  <si>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</si>
  <si>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</si>
  <si>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</si>
  <si>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</si>
  <si>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</si>
  <si>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</si>
  <si>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</si>
  <si>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</si>
  <si>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</si>
  <si>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</si>
  <si>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</si>
  <si>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</si>
  <si>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</si>
  <si>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</si>
  <si>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</si>
  <si>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</si>
  <si>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</si>
  <si>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</si>
  <si>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</si>
  <si>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</si>
  <si>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</si>
  <si>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</si>
  <si>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</si>
  <si>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</si>
  <si>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</si>
  <si>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</si>
  <si>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</si>
  <si>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</si>
  <si>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</si>
  <si>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</si>
  <si>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</si>
  <si>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</si>
  <si>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</si>
  <si>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</si>
  <si>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</si>
  <si>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</si>
  <si>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</si>
  <si>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</si>
  <si>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</si>
  <si>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</si>
  <si>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</si>
  <si>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</si>
  <si>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</si>
  <si>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</si>
  <si>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</si>
  <si>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</si>
  <si>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</si>
  <si>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</si>
  <si>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</si>
  <si>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</si>
  <si>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</si>
  <si>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</si>
  <si>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</si>
  <si>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</si>
  <si>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</si>
  <si>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</si>
  <si>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</si>
  <si>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</si>
  <si>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</si>
  <si>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</si>
  <si>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</si>
  <si>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</si>
  <si>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</si>
  <si>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</si>
  <si>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</si>
  <si>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</si>
  <si>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</si>
  <si>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</si>
  <si>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</si>
  <si>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</si>
  <si>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</si>
  <si>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</si>
  <si>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</si>
  <si>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</si>
  <si>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</si>
  <si>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</si>
  <si>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</si>
  <si>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</si>
  <si>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</si>
  <si>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</si>
  <si>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</si>
  <si>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</si>
  <si>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</si>
  <si>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</si>
  <si>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</si>
  <si>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</si>
  <si>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</si>
  <si>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</si>
  <si>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</si>
  <si>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</si>
  <si>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</si>
  <si>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</si>
  <si>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</si>
  <si>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</si>
  <si>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</si>
  <si>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</si>
  <si>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</si>
  <si>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</si>
  <si>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</si>
  <si>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</si>
  <si>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</si>
  <si>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</si>
  <si>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</si>
  <si>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</si>
  <si>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</si>
  <si>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</si>
  <si>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</si>
  <si>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</si>
  <si>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</si>
  <si>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</si>
  <si>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</si>
  <si>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</si>
  <si>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</si>
  <si>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</si>
  <si>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</si>
  <si>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</si>
  <si>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</si>
  <si>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</si>
  <si>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</si>
  <si>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</si>
  <si>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</si>
  <si>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</si>
  <si>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</si>
  <si>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</si>
  <si>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</si>
  <si>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</si>
  <si>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</si>
  <si>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</si>
  <si>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</si>
  <si>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</si>
  <si>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</si>
  <si>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</si>
  <si>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</si>
  <si>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</si>
  <si>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</si>
  <si>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</si>
  <si>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</si>
  <si>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</si>
  <si>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</si>
  <si>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</si>
  <si>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</si>
  <si>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</si>
  <si>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</si>
  <si>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</si>
  <si>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</si>
  <si>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</si>
  <si>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</si>
  <si>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</si>
  <si>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</si>
  <si>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</si>
  <si>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</si>
  <si>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</si>
  <si>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</si>
  <si>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</si>
  <si>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</si>
  <si>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</si>
  <si>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</si>
  <si>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</si>
  <si>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</si>
  <si>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</si>
  <si>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</si>
  <si>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</si>
  <si>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</si>
  <si>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</si>
  <si>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</si>
  <si>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</si>
  <si>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</si>
  <si>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</si>
  <si>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</si>
  <si>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</si>
  <si>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</si>
  <si>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</si>
  <si>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</si>
  <si>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</si>
  <si>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</si>
  <si>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</si>
  <si>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</si>
  <si>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</si>
  <si>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</si>
  <si>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</si>
  <si>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</si>
  <si>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</si>
  <si>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</si>
  <si>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</si>
  <si>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</si>
  <si>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</si>
  <si>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</si>
  <si>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</si>
  <si>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</si>
  <si>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</si>
  <si>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</si>
  <si>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</si>
  <si>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</si>
  <si>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</si>
  <si>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</si>
  <si>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</si>
  <si>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</si>
  <si>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</si>
  <si>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</si>
  <si>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</si>
  <si>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</si>
  <si>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</si>
  <si>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</si>
  <si>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</si>
  <si>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</si>
  <si>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</si>
  <si>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</si>
  <si>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</si>
  <si>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</si>
  <si>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</si>
  <si>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</si>
  <si>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</si>
  <si>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</si>
  <si>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</si>
  <si>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</si>
  <si>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</si>
  <si>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</si>
  <si>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</si>
  <si>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</si>
  <si>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</si>
  <si>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</si>
  <si>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</si>
  <si>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</si>
  <si>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</si>
  <si>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</si>
  <si>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</si>
  <si>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</si>
  <si>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</si>
  <si>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</si>
  <si>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</si>
  <si>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</si>
  <si>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</si>
  <si>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</si>
  <si>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</si>
  <si>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</si>
  <si>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</si>
  <si>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</si>
  <si>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</si>
  <si>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</si>
  <si>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</si>
  <si>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</si>
  <si>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</si>
  <si>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</si>
  <si>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</si>
  <si>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</si>
  <si>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</si>
  <si>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</si>
  <si>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</si>
  <si>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</si>
  <si>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</si>
  <si>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</si>
  <si>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</si>
  <si>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</si>
  <si>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</si>
  <si>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</si>
  <si>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</si>
  <si>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</si>
  <si>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</si>
  <si>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</si>
  <si>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</si>
  <si>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</si>
  <si>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</si>
  <si>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</si>
  <si>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</si>
  <si>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</si>
  <si>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</si>
  <si>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</si>
  <si>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</si>
  <si>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</si>
  <si>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</si>
  <si>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</si>
  <si>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</si>
  <si>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</si>
  <si>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</si>
  <si>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</si>
  <si>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</si>
  <si>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</si>
  <si>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</si>
  <si>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</si>
  <si>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</si>
  <si>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</si>
  <si>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</si>
  <si>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</si>
  <si>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</si>
  <si>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</si>
  <si>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</si>
  <si>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</si>
  <si>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</si>
  <si>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</si>
  <si>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</si>
  <si>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</si>
  <si>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</si>
  <si>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</si>
  <si>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</si>
  <si>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</si>
  <si>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</si>
  <si>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</si>
  <si>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</si>
  <si>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</si>
  <si>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</si>
  <si>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</si>
  <si>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</si>
  <si>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</si>
  <si>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</si>
  <si>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</si>
  <si>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</si>
  <si>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</si>
  <si>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</si>
  <si>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</si>
  <si>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</si>
  <si>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</si>
  <si>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</si>
  <si>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</si>
  <si>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</si>
  <si>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</si>
  <si>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</si>
  <si>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</si>
  <si>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</si>
  <si>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</si>
  <si>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</si>
  <si>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</si>
  <si>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</si>
  <si>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</si>
  <si>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</si>
  <si>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</si>
  <si>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</si>
  <si>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</si>
  <si>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</si>
  <si>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</si>
  <si>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</si>
  <si>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</si>
  <si>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</si>
  <si>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</si>
  <si>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</si>
  <si>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</si>
  <si>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</si>
  <si>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</si>
  <si>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</si>
  <si>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</si>
  <si>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</si>
  <si>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</si>
  <si>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</si>
  <si>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</si>
  <si>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</si>
  <si>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</si>
  <si>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</si>
  <si>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</si>
  <si>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</si>
  <si>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</si>
  <si>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</si>
  <si>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</si>
  <si>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</si>
  <si>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</si>
  <si>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</si>
  <si>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</si>
  <si>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</si>
  <si>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</si>
  <si>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</si>
  <si>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</si>
  <si>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</si>
  <si>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</si>
  <si>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</si>
  <si>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</si>
  <si>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</si>
  <si>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</si>
  <si>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</si>
  <si>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</si>
  <si>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</si>
  <si>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</si>
  <si>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</si>
  <si>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</si>
  <si>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</si>
  <si>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</si>
  <si>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</si>
  <si>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</si>
  <si>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</si>
  <si>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</si>
  <si>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</si>
  <si>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</si>
  <si>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</si>
  <si>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</si>
  <si>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</si>
  <si>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</si>
  <si>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</si>
  <si>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</si>
  <si>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</si>
  <si>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</si>
  <si>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</si>
  <si>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</si>
  <si>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</si>
  <si>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</si>
  <si>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</si>
  <si>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</si>
  <si>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</si>
  <si>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</si>
  <si>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</si>
  <si>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</si>
  <si>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</si>
  <si>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</si>
  <si>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</si>
  <si>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</si>
  <si>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</si>
  <si>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</si>
  <si>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</si>
  <si>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</si>
  <si>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</si>
  <si>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</si>
  <si>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</si>
  <si>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</si>
  <si>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</si>
  <si>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</si>
  <si>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</si>
  <si>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</si>
  <si>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</si>
  <si>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</si>
  <si>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</si>
  <si>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</si>
  <si>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</si>
  <si>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</si>
  <si>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</si>
  <si>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</si>
  <si>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</si>
  <si>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</si>
  <si>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</si>
  <si>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</si>
  <si>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</si>
  <si>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</si>
  <si>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</si>
  <si>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</si>
  <si>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</si>
  <si>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</si>
  <si>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</si>
  <si>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</si>
  <si>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</si>
  <si>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</si>
  <si>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</si>
  <si>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</si>
  <si>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</si>
  <si>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</si>
  <si>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</si>
  <si>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</si>
  <si>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</si>
  <si>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</si>
  <si>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</si>
  <si>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</si>
  <si>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</si>
  <si>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</si>
  <si>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</si>
  <si>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</si>
  <si>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</si>
  <si>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</si>
  <si>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</si>
  <si>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</si>
  <si>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</si>
  <si>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</si>
  <si>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</si>
  <si>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</si>
  <si>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</si>
  <si>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</si>
  <si>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</si>
  <si>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</si>
  <si>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</si>
  <si>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</si>
  <si>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</si>
  <si>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</si>
  <si>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</si>
  <si>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</si>
  <si>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</si>
  <si>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</si>
  <si>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</si>
  <si>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</si>
  <si>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</si>
  <si>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</si>
  <si>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</si>
  <si>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</si>
  <si>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</si>
  <si>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</si>
  <si>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</si>
  <si>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</si>
  <si>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</si>
  <si>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</si>
  <si>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</si>
  <si>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</si>
  <si>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</si>
  <si>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</si>
  <si>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</si>
  <si>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</si>
  <si>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</si>
  <si>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</si>
  <si>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</si>
  <si>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</si>
  <si>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</si>
  <si>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</si>
  <si>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</si>
  <si>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</si>
  <si>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</si>
  <si>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</si>
  <si>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</si>
  <si>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</si>
  <si>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</si>
  <si>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</si>
  <si>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</si>
  <si>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</si>
  <si>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</si>
  <si>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</si>
  <si>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</si>
  <si>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</si>
  <si>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</si>
  <si>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</si>
  <si>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</si>
  <si>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</si>
  <si>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</si>
  <si>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</si>
  <si>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</si>
  <si>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</si>
  <si>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</si>
  <si>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</si>
  <si>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</si>
  <si>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</si>
  <si>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</si>
  <si>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</si>
  <si>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</si>
  <si>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</si>
  <si>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</si>
  <si>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</si>
  <si>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</si>
  <si>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</si>
  <si>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</si>
  <si>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</si>
  <si>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</si>
  <si>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</si>
  <si>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</si>
  <si>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</si>
  <si>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</si>
  <si>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</si>
  <si>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</si>
  <si>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</si>
  <si>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</si>
  <si>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</si>
  <si>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</si>
  <si>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</si>
  <si>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</si>
  <si>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</si>
  <si>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</si>
  <si>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</si>
  <si>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</si>
  <si>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</si>
  <si>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</si>
  <si>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</si>
  <si>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</si>
  <si>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</si>
  <si>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</si>
  <si>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</si>
  <si>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</si>
  <si>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</si>
  <si>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</si>
  <si>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</si>
  <si>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</si>
  <si>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</si>
  <si>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</si>
  <si>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</si>
  <si>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</si>
  <si>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</si>
  <si>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</si>
  <si>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</si>
  <si>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</si>
  <si>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</si>
  <si>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</si>
  <si>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</si>
  <si>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</si>
  <si>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</si>
  <si>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</si>
  <si>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</si>
  <si>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</si>
  <si>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</si>
  <si>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</si>
  <si>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</si>
  <si>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</si>
  <si>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</si>
  <si>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</si>
  <si>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</si>
  <si>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</si>
  <si>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</si>
  <si>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</si>
  <si>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</si>
  <si>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</si>
  <si>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</si>
  <si>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</si>
  <si>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</si>
  <si>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</si>
  <si>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</si>
  <si>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</si>
  <si>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</si>
  <si>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</si>
  <si>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</si>
  <si>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</si>
  <si>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</si>
  <si>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</si>
  <si>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</si>
  <si>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</si>
  <si>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</si>
  <si>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</si>
  <si>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</si>
  <si>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</si>
  <si>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</si>
  <si>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</si>
  <si>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</si>
  <si>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</si>
  <si>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</si>
  <si>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</si>
  <si>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</si>
  <si>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</si>
  <si>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</si>
  <si>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</si>
  <si>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</si>
  <si>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</si>
  <si>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</si>
  <si>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</si>
  <si>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</si>
  <si>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</si>
  <si>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</si>
  <si>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</si>
  <si>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</si>
  <si>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</si>
  <si>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</si>
  <si>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</si>
  <si>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</si>
  <si>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</si>
  <si>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</si>
  <si>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</si>
  <si>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</si>
  <si>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</si>
  <si>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</si>
  <si>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</si>
  <si>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</si>
  <si>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</si>
  <si>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</si>
  <si>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</si>
  <si>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</si>
  <si>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</si>
  <si>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</si>
  <si>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</si>
  <si>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</si>
  <si>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</si>
  <si>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</si>
  <si>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</si>
  <si>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</si>
  <si>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</si>
  <si>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</si>
  <si>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</si>
  <si>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</si>
  <si>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</si>
  <si>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</si>
  <si>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</si>
  <si>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</si>
  <si>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</si>
  <si>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</si>
  <si>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</si>
  <si>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</si>
  <si>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</si>
  <si>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</si>
  <si>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</si>
  <si>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</si>
  <si>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</si>
  <si>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</si>
  <si>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</si>
  <si>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</si>
  <si>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</si>
  <si>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</si>
  <si>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</si>
  <si>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</si>
  <si>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</si>
  <si>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</si>
  <si>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</si>
  <si>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</si>
  <si>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</si>
  <si>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</si>
  <si>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</si>
  <si>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</si>
  <si>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</si>
  <si>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</si>
  <si>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</si>
  <si>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</si>
  <si>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</si>
  <si>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</si>
  <si>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</si>
  <si>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</si>
  <si>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</si>
  <si>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</si>
  <si>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</si>
  <si>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</si>
  <si>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</si>
  <si>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</si>
  <si>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</si>
  <si>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</si>
  <si>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</si>
  <si>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</si>
  <si>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</si>
  <si>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</si>
  <si>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</si>
  <si>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</si>
  <si>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</si>
  <si>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</si>
  <si>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</si>
  <si>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</si>
  <si>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</si>
  <si>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</si>
  <si>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</si>
  <si>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</si>
  <si>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</si>
  <si>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</si>
  <si>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</si>
  <si>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</si>
  <si>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</si>
  <si>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</si>
  <si>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</si>
  <si>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</si>
  <si>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</si>
  <si>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</si>
  <si>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</si>
  <si>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</si>
  <si>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</si>
  <si>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</si>
  <si>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</si>
  <si>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</si>
  <si>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</si>
  <si>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</si>
  <si>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</si>
  <si>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</si>
  <si>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</si>
  <si>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</si>
  <si>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</si>
  <si>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</si>
  <si>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</si>
  <si>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</si>
  <si>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</si>
  <si>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</si>
  <si>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</si>
  <si>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</si>
  <si>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</si>
  <si>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</si>
  <si>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</si>
  <si>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</si>
  <si>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</si>
  <si>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</si>
  <si>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</si>
  <si>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</si>
  <si>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</si>
  <si>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</si>
  <si>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</si>
  <si>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</si>
  <si>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</si>
  <si>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</si>
  <si>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</si>
  <si>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</si>
  <si>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</si>
  <si>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</si>
  <si>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</si>
  <si>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</si>
  <si>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</si>
  <si>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</si>
  <si>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</si>
  <si>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</si>
  <si>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</si>
  <si>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</si>
  <si>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</si>
  <si>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</si>
  <si>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</si>
  <si>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</si>
  <si>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</si>
  <si>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</si>
  <si>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</si>
  <si>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</si>
  <si>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</si>
  <si>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</si>
  <si>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</si>
  <si>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</si>
  <si>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</si>
  <si>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</si>
  <si>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</si>
  <si>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</si>
  <si>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</si>
  <si>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</si>
  <si>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</si>
  <si>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</si>
  <si>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</si>
  <si>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</si>
  <si>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</si>
  <si>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</si>
  <si>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</si>
  <si>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</si>
  <si>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</si>
  <si>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</si>
  <si>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</si>
  <si>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</si>
  <si>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</si>
  <si>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</si>
  <si>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</si>
  <si>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</si>
  <si>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</si>
  <si>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</si>
  <si>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</si>
  <si>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</si>
  <si>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</si>
  <si>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</si>
  <si>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</si>
  <si>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</si>
  <si>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</si>
  <si>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</si>
  <si>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</si>
  <si>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</si>
  <si>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</si>
  <si>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</si>
  <si>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</si>
  <si>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</si>
  <si>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</si>
  <si>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</si>
  <si>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</si>
  <si>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</si>
  <si>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</si>
  <si>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</si>
  <si>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</si>
  <si>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</si>
  <si>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</si>
  <si>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</si>
  <si>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</si>
  <si>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</si>
  <si>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</si>
  <si>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</si>
  <si>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</si>
  <si>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</si>
  <si>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</si>
  <si>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</si>
  <si>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</si>
  <si>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</si>
  <si>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</si>
  <si>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</si>
  <si>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</si>
  <si>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</si>
  <si>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</si>
  <si>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</si>
  <si>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</si>
  <si>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</si>
  <si>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</si>
  <si>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</si>
  <si>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</si>
  <si>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</si>
  <si>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</si>
  <si>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</si>
  <si>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</si>
  <si>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</si>
  <si>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</si>
  <si>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</si>
  <si>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</si>
  <si>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</si>
  <si>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</si>
  <si>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</si>
  <si>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</si>
  <si>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</si>
  <si>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</si>
  <si>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</si>
  <si>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</si>
  <si>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</si>
  <si>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</si>
  <si>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</si>
  <si>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</si>
  <si>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</si>
  <si>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</si>
  <si>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</si>
  <si>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</si>
  <si>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</si>
  <si>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</si>
  <si>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</si>
  <si>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</si>
  <si>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</si>
  <si>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</si>
  <si>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</si>
  <si>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</si>
  <si>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</si>
  <si>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</si>
  <si>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</si>
  <si>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</si>
  <si>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</si>
  <si>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</si>
  <si>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</si>
  <si>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</si>
  <si>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</si>
  <si>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</si>
  <si>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</si>
  <si>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</si>
  <si>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</si>
  <si>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</si>
  <si>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</si>
  <si>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</si>
  <si>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</si>
  <si>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</si>
  <si>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</si>
  <si>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</si>
  <si>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</si>
  <si>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</si>
  <si>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</si>
  <si>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</si>
  <si>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</si>
  <si>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</si>
  <si>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</si>
  <si>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</si>
  <si>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</si>
  <si>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</si>
  <si>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</si>
  <si>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</si>
  <si>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</si>
  <si>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</si>
  <si>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</si>
  <si>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</si>
  <si>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</si>
  <si>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</si>
  <si>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</si>
  <si>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</si>
  <si>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</si>
  <si>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</si>
  <si>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</si>
  <si>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</si>
  <si>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</si>
  <si>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</si>
  <si>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</si>
  <si>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</si>
  <si>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</si>
  <si>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</si>
  <si>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</si>
  <si>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</si>
  <si>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</si>
  <si>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</si>
  <si>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</si>
  <si>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</si>
  <si>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</si>
  <si>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</si>
  <si>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</si>
  <si>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</si>
  <si>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</si>
  <si>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</si>
  <si>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</si>
  <si>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</si>
  <si>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</si>
  <si>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</si>
  <si>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</si>
  <si>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</si>
  <si>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</si>
  <si>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</si>
  <si>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</si>
  <si>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</si>
  <si>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</si>
  <si>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</si>
  <si>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</si>
  <si>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</si>
  <si>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</si>
  <si>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</si>
  <si>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</si>
  <si>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</si>
  <si>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</si>
  <si>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</si>
  <si>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</si>
  <si>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</si>
  <si>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</si>
  <si>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</si>
  <si>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</si>
  <si>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</si>
  <si>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</si>
  <si>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</si>
  <si>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</si>
  <si>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</si>
  <si>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</si>
  <si>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</si>
  <si>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</si>
  <si>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</si>
  <si>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</si>
  <si>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</si>
  <si>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</si>
  <si>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</si>
  <si>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</si>
  <si>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</si>
  <si>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</si>
  <si>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</si>
  <si>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</si>
  <si>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</si>
  <si>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</si>
  <si>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</si>
  <si>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</si>
  <si>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</si>
  <si>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</si>
  <si>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</si>
  <si>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</si>
  <si>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</si>
  <si>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</si>
  <si>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</si>
  <si>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</si>
  <si>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</si>
  <si>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</si>
  <si>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</si>
  <si>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</si>
  <si>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</si>
  <si>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</si>
  <si>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</si>
  <si>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</si>
  <si>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</si>
  <si>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</si>
  <si>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</si>
  <si>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</si>
  <si>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</si>
  <si>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</si>
  <si>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</si>
  <si>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</si>
  <si>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</si>
  <si>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</si>
  <si>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</si>
  <si>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</si>
  <si>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</si>
  <si>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</si>
  <si>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</si>
  <si>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</si>
  <si>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</si>
  <si>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</si>
  <si>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</si>
  <si>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</si>
  <si>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</si>
  <si>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</si>
  <si>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</si>
  <si>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</si>
  <si>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</si>
  <si>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</si>
  <si>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</si>
  <si>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</si>
  <si>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</si>
  <si>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</si>
  <si>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</si>
  <si>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</si>
  <si>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</si>
  <si>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</si>
  <si>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</si>
  <si>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</si>
  <si>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</si>
  <si>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</si>
  <si>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</si>
  <si>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</si>
  <si>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</si>
  <si>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</si>
  <si>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</si>
  <si>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</si>
  <si>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</si>
  <si>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</si>
  <si>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</si>
  <si>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</si>
  <si>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</si>
  <si>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</si>
  <si>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</si>
  <si>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</si>
  <si>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</si>
  <si>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</si>
  <si>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</si>
  <si>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</si>
  <si>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</si>
  <si>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</si>
  <si>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</si>
  <si>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</si>
  <si>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</si>
  <si>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</si>
  <si>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</si>
  <si>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</si>
  <si>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</si>
  <si>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</si>
  <si>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</si>
  <si>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</si>
  <si>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</si>
  <si>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</si>
  <si>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</si>
  <si>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</si>
  <si>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</si>
  <si>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</si>
  <si>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</si>
  <si>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</si>
  <si>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</si>
  <si>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</si>
  <si>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</si>
  <si>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</si>
  <si>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</si>
  <si>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</si>
  <si>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</si>
  <si>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</si>
  <si>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</si>
  <si>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</si>
  <si>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</si>
  <si>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</si>
  <si>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</si>
  <si>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</si>
  <si>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</si>
  <si>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</si>
  <si>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</si>
  <si>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</si>
  <si>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</si>
  <si>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</si>
  <si>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</si>
  <si>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</si>
  <si>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</si>
  <si>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</si>
  <si>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</si>
  <si>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</si>
  <si>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</si>
  <si>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</si>
  <si>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</si>
  <si>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</si>
  <si>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</si>
  <si>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</si>
  <si>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</si>
  <si>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</si>
  <si>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</si>
  <si>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</si>
  <si>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</si>
  <si>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</si>
  <si>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</si>
  <si>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</si>
  <si>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</si>
  <si>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</si>
  <si>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</si>
  <si>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</si>
  <si>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</si>
  <si>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</si>
  <si>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</si>
  <si>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</si>
  <si>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</si>
  <si>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</si>
  <si>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</si>
  <si>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</si>
  <si>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</si>
  <si>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</si>
  <si>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</si>
  <si>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</si>
  <si>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</si>
  <si>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</si>
  <si>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</si>
  <si>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</si>
  <si>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</si>
  <si>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</si>
  <si>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</si>
  <si>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</si>
  <si>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</si>
  <si>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</si>
  <si>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</si>
  <si>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</si>
  <si>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</si>
  <si>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</si>
  <si>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</si>
  <si>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</si>
  <si>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</si>
  <si>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</si>
  <si>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</si>
  <si>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</si>
  <si>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</si>
  <si>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</si>
  <si>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</si>
  <si>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</si>
  <si>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</si>
  <si>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</si>
  <si>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</si>
  <si>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</si>
  <si>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</si>
  <si>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</si>
  <si>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</si>
  <si>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</si>
  <si>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</si>
  <si>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</si>
  <si>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</si>
  <si>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</si>
  <si>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</si>
  <si>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</si>
  <si>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</si>
  <si>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</si>
  <si>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</si>
  <si>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</si>
  <si>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</si>
  <si>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</si>
  <si>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</si>
  <si>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</si>
  <si>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</si>
  <si>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</si>
  <si>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</si>
  <si>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</si>
  <si>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</si>
  <si>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</si>
  <si>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</si>
  <si>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</si>
  <si>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</si>
  <si>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</si>
  <si>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</si>
  <si>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</si>
  <si>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</si>
  <si>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</si>
  <si>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</si>
  <si>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</si>
  <si>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</si>
  <si>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</si>
  <si>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</si>
  <si>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</si>
  <si>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</si>
  <si>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</si>
  <si>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</si>
  <si>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</si>
  <si>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</si>
  <si>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</si>
  <si>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</si>
  <si>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</si>
  <si>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</si>
  <si>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</si>
  <si>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</si>
  <si>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</si>
  <si>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</si>
  <si>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</si>
  <si>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</si>
  <si>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</si>
  <si>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</si>
  <si>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</si>
  <si>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</si>
  <si>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</si>
  <si>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</si>
  <si>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</si>
  <si>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</si>
  <si>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</si>
  <si>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</si>
  <si>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</si>
  <si>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</si>
  <si>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</si>
  <si>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</si>
  <si>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</si>
  <si>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</si>
  <si>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</si>
  <si>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</si>
  <si>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</si>
  <si>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</si>
  <si>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</si>
  <si>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</si>
  <si>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</si>
  <si>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</si>
  <si>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</si>
  <si>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</si>
  <si>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</si>
  <si>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</si>
  <si>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</si>
  <si>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</si>
  <si>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</si>
  <si>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</si>
  <si>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</si>
  <si>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</si>
  <si>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</si>
  <si>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</si>
  <si>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</si>
  <si>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</si>
  <si>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</si>
  <si>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</si>
  <si>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</si>
  <si>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</si>
  <si>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</si>
  <si>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</si>
  <si>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</si>
  <si>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</si>
  <si>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</si>
  <si>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</si>
  <si>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</si>
  <si>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</si>
  <si>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</si>
  <si>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</si>
  <si>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</si>
  <si>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</si>
  <si>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</si>
  <si>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</si>
  <si>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</si>
  <si>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</si>
  <si>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</si>
  <si>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</si>
  <si>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</si>
  <si>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</si>
  <si>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</si>
  <si>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</si>
  <si>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</si>
  <si>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</si>
  <si>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</si>
  <si>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</si>
  <si>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</si>
  <si>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</si>
  <si>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</si>
  <si>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</si>
  <si>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</si>
  <si>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</si>
  <si>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</si>
  <si>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</si>
  <si>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</si>
  <si>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</si>
  <si>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</si>
  <si>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</si>
  <si>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</si>
  <si>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</si>
  <si>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</si>
  <si>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</si>
  <si>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</si>
  <si>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</si>
  <si>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</si>
  <si>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</si>
  <si>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</si>
  <si>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</si>
  <si>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</si>
  <si>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</si>
  <si>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</si>
  <si>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</si>
  <si>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</si>
  <si>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</si>
  <si>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</si>
  <si>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</si>
  <si>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</si>
  <si>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</si>
  <si>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</si>
  <si>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</si>
  <si>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</si>
  <si>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</si>
  <si>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</si>
  <si>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</si>
  <si>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</si>
  <si>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</si>
  <si>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</si>
  <si>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</si>
  <si>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</si>
  <si>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</si>
  <si>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</si>
  <si>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</si>
  <si>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</si>
  <si>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</si>
  <si>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</si>
  <si>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</si>
  <si>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</si>
  <si>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</si>
  <si>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</si>
  <si>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</si>
  <si>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</si>
  <si>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</si>
  <si>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</si>
  <si>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</si>
  <si>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</si>
  <si>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</si>
  <si>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</si>
  <si>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</si>
  <si>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</si>
  <si>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</si>
  <si>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</si>
  <si>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</si>
  <si>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</si>
  <si>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</si>
  <si>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</si>
  <si>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</si>
  <si>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</si>
  <si>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</si>
  <si>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</si>
  <si>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</si>
  <si>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</si>
  <si>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</si>
  <si>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</si>
  <si>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</si>
  <si>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</si>
  <si>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</si>
  <si>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</si>
  <si>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</si>
  <si>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</si>
  <si>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</si>
  <si>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</si>
  <si>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</si>
  <si>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</si>
  <si>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</si>
  <si>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</si>
  <si>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</si>
  <si>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</si>
  <si>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</si>
  <si>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</si>
  <si>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</si>
  <si>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</si>
  <si>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</si>
  <si>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</si>
  <si>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</si>
  <si>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</si>
  <si>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</si>
  <si>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</si>
  <si>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</si>
  <si>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</si>
  <si>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</si>
  <si>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</si>
  <si>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</si>
  <si>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</si>
  <si>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</si>
  <si>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</si>
  <si>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</si>
  <si>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</si>
  <si>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</si>
  <si>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</si>
  <si>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</si>
  <si>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</si>
  <si>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</si>
  <si>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</si>
  <si>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</si>
  <si>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</si>
  <si>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</si>
  <si>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</si>
  <si>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</si>
  <si>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</si>
  <si>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</si>
  <si>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</si>
  <si>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</si>
  <si>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</si>
  <si>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</si>
  <si>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</si>
  <si>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</si>
  <si>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</si>
  <si>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</si>
  <si>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</si>
  <si>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</si>
  <si>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</si>
  <si>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</si>
  <si>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</si>
  <si>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</si>
  <si>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</si>
  <si>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</si>
  <si>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</si>
  <si>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</si>
  <si>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</si>
  <si>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</si>
  <si>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</si>
  <si>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</si>
  <si>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</si>
  <si>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</si>
  <si>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</si>
  <si>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</si>
  <si>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</si>
  <si>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</si>
  <si>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</si>
  <si>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</si>
  <si>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</si>
  <si>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</si>
  <si>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</si>
  <si>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</si>
  <si>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</si>
  <si>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</si>
  <si>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</si>
  <si>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</si>
  <si>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</si>
  <si>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</si>
  <si>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</si>
  <si>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</si>
  <si>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</si>
  <si>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</si>
  <si>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</si>
  <si>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</si>
  <si>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</si>
  <si>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</si>
  <si>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</si>
  <si>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</si>
  <si>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</si>
  <si>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</si>
  <si>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</si>
  <si>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</si>
  <si>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</si>
  <si>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</si>
  <si>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</si>
  <si>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</si>
  <si>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</si>
  <si>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</si>
  <si>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</si>
  <si>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</si>
  <si>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</si>
  <si>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</si>
  <si>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</si>
  <si>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</si>
  <si>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</si>
  <si>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</si>
  <si>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</si>
  <si>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</si>
  <si>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</si>
  <si>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</si>
  <si>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</si>
  <si>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</si>
  <si>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</si>
  <si>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</si>
  <si>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</si>
  <si>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</si>
  <si>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</si>
  <si>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</si>
  <si>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</si>
  <si>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</si>
  <si>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</si>
  <si>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</si>
  <si>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</si>
  <si>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</si>
  <si>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</si>
  <si>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</si>
  <si>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</si>
  <si>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</si>
  <si>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</si>
  <si>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</si>
  <si>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</si>
  <si>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</si>
  <si>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</si>
  <si>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</si>
  <si>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</si>
  <si>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</si>
  <si>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</si>
  <si>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</si>
  <si>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</si>
  <si>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</si>
  <si>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</si>
  <si>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</si>
  <si>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</si>
  <si>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</si>
  <si>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</si>
  <si>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</si>
  <si>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</si>
  <si>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</si>
  <si>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</si>
  <si>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</si>
  <si>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</si>
  <si>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</si>
  <si>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</si>
  <si>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</si>
  <si>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</si>
  <si>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</si>
  <si>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</si>
  <si>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</si>
  <si>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</si>
  <si>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</si>
  <si>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</si>
  <si>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</si>
  <si>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</si>
  <si>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</si>
  <si>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</si>
  <si>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</si>
  <si>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</si>
  <si>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</si>
  <si>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</si>
  <si>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</si>
  <si>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</si>
  <si>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</si>
  <si>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</si>
  <si>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</si>
  <si>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</si>
  <si>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</si>
  <si>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</si>
  <si>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</si>
  <si>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</si>
  <si>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</si>
  <si>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</si>
  <si>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</si>
  <si>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</si>
  <si>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</si>
  <si>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</si>
  <si>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</si>
  <si>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</si>
  <si>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</si>
  <si>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</si>
  <si>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</si>
  <si>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</si>
  <si>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</si>
  <si>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</si>
  <si>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</si>
  <si>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</si>
  <si>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</si>
  <si>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</si>
  <si>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</si>
  <si>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</si>
  <si>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</si>
  <si>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</si>
  <si>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</si>
  <si>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</si>
  <si>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</si>
  <si>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</si>
  <si>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</si>
  <si>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</si>
  <si>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</si>
  <si>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</si>
  <si>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</si>
  <si>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</si>
  <si>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</si>
  <si>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</si>
  <si>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</si>
  <si>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</si>
  <si>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</si>
  <si>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</si>
  <si>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</si>
  <si>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</si>
  <si>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</si>
  <si>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</si>
  <si>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</si>
  <si>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</si>
  <si>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</si>
  <si>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</si>
  <si>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</si>
  <si>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</si>
  <si>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</si>
  <si>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</si>
  <si>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</si>
  <si>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</si>
  <si>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</si>
  <si>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</si>
  <si>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</si>
  <si>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</si>
  <si>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</si>
  <si>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</si>
  <si>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</si>
  <si>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</si>
  <si>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</si>
  <si>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</si>
  <si>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</si>
  <si>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</si>
  <si>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</si>
  <si>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</si>
  <si>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</si>
  <si>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</si>
  <si>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</si>
  <si>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</si>
  <si>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</si>
  <si>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</si>
  <si>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</si>
  <si>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</si>
  <si>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</si>
  <si>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</si>
  <si>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</si>
  <si>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</si>
  <si>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</si>
  <si>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</si>
  <si>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</si>
  <si>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</si>
  <si>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</si>
  <si>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</si>
  <si>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</si>
  <si>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</si>
  <si>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</si>
  <si>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</si>
  <si>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</si>
  <si>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</si>
  <si>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</si>
  <si>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</si>
  <si>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</si>
  <si>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</si>
  <si>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</si>
  <si>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</si>
  <si>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</si>
  <si>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</si>
  <si>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</si>
  <si>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</si>
  <si>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</si>
  <si>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</si>
  <si>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</si>
  <si>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</si>
  <si>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</si>
  <si>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</si>
  <si>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</si>
  <si>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</si>
  <si>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</si>
  <si>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</si>
  <si>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</si>
  <si>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</si>
  <si>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</si>
  <si>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</si>
  <si>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</si>
  <si>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</si>
  <si>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</si>
  <si>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</si>
  <si>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</si>
  <si>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</si>
  <si>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</si>
  <si>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</si>
  <si>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</si>
  <si>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</si>
  <si>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</si>
  <si>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</si>
  <si>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</si>
  <si>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</si>
  <si>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</si>
  <si>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</si>
  <si>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</si>
  <si>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</si>
  <si>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</si>
  <si>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</si>
  <si>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</si>
  <si>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</si>
  <si>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</si>
  <si>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</si>
  <si>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</si>
  <si>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</si>
  <si>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</si>
  <si>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</si>
  <si>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</si>
  <si>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</si>
  <si>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</si>
  <si>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</si>
  <si>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</si>
  <si>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</si>
  <si>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</si>
  <si>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</si>
  <si>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</si>
  <si>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</si>
  <si>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</si>
  <si>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</si>
  <si>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</si>
  <si>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</si>
  <si>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</si>
  <si>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</si>
  <si>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</si>
  <si>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</si>
  <si>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</si>
  <si>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</si>
  <si>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</si>
  <si>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</si>
  <si>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</si>
  <si>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</si>
  <si>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</si>
  <si>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</si>
  <si>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</si>
  <si>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</si>
  <si>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</si>
  <si>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</si>
  <si>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</si>
  <si>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</si>
  <si>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</si>
  <si>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</si>
  <si>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</si>
  <si>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</si>
  <si>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</si>
  <si>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</si>
  <si>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</si>
  <si>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</si>
  <si>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</si>
  <si>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</si>
  <si>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</si>
  <si>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</si>
  <si>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</si>
  <si>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</si>
  <si>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</si>
  <si>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</si>
  <si>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</si>
  <si>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</si>
  <si>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</si>
  <si>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</si>
  <si>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</si>
  <si>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</si>
  <si>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</si>
  <si>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</si>
  <si>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</si>
  <si>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</si>
  <si>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</si>
  <si>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</si>
  <si>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</si>
  <si>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</si>
  <si>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</si>
  <si>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</si>
  <si>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</si>
  <si>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</si>
  <si>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</si>
  <si>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</si>
  <si>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</si>
  <si>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</si>
  <si>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</si>
  <si>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</si>
  <si>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</si>
  <si>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</si>
  <si>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</si>
  <si>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</si>
  <si>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</si>
  <si>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</si>
  <si>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</si>
  <si>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</si>
  <si>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</si>
  <si>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</si>
  <si>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</si>
  <si>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</si>
  <si>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</si>
  <si>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</si>
  <si>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</si>
  <si>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</si>
  <si>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</si>
  <si>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</si>
  <si>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</si>
  <si>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</si>
  <si>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</si>
  <si>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</si>
  <si>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</si>
  <si>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</si>
  <si>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</si>
  <si>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</si>
  <si>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</si>
  <si>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</si>
  <si>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</si>
  <si>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</si>
  <si>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</si>
  <si>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</si>
  <si>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</si>
  <si>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</si>
  <si>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</si>
  <si>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</si>
  <si>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</si>
  <si>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</si>
  <si>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</si>
  <si>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</si>
  <si>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</si>
  <si>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</si>
  <si>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</si>
  <si>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</si>
  <si>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</si>
  <si>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</si>
  <si>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</si>
  <si>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</si>
  <si>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</si>
  <si>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</si>
  <si>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</si>
  <si>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</si>
  <si>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</si>
  <si>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</si>
  <si>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</si>
  <si>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</si>
  <si>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</si>
  <si>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</si>
  <si>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</si>
  <si>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</si>
  <si>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</si>
  <si>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</si>
  <si>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</si>
  <si>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</si>
  <si>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</si>
  <si>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</si>
  <si>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</si>
  <si>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</si>
  <si>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</si>
  <si>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</si>
  <si>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</si>
  <si>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</si>
  <si>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</si>
  <si>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</si>
  <si>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</si>
  <si>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</si>
  <si>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</si>
  <si>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</si>
  <si>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</si>
  <si>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</si>
  <si>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</si>
  <si>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</si>
  <si>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</si>
  <si>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</si>
  <si>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</si>
  <si>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</si>
  <si>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</si>
  <si>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</si>
  <si>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</si>
  <si>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</si>
  <si>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</si>
  <si>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</si>
  <si>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</si>
  <si>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</si>
  <si>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</si>
  <si>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</si>
  <si>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</si>
  <si>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</si>
  <si>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</si>
  <si>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</si>
  <si>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</si>
  <si>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</si>
  <si>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</si>
  <si>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</si>
  <si>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</si>
  <si>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</si>
  <si>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</si>
  <si>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</si>
  <si>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</si>
  <si>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</si>
  <si>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</si>
  <si>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</si>
  <si>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</si>
  <si>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</si>
  <si>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</si>
  <si>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</si>
  <si>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</si>
  <si>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</si>
  <si>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</si>
  <si>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</si>
  <si>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</si>
  <si>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</si>
  <si>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</si>
  <si>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</si>
  <si>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</si>
  <si>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</si>
  <si>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</si>
  <si>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</si>
  <si>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</si>
  <si>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</si>
  <si>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</si>
  <si>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</si>
  <si>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</si>
  <si>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</si>
  <si>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</si>
  <si>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</si>
  <si>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</si>
  <si>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</si>
  <si>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</si>
  <si>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</si>
  <si>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</si>
  <si>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</si>
  <si>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</si>
  <si>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</si>
  <si>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</si>
  <si>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</si>
  <si>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</si>
  <si>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</si>
  <si>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</si>
  <si>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</si>
  <si>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</si>
  <si>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</si>
  <si>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</si>
  <si>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</si>
  <si>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</si>
  <si>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</si>
  <si>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</si>
  <si>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</si>
  <si>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</si>
  <si>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</si>
  <si>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</si>
  <si>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</si>
  <si>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</si>
  <si>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</si>
  <si>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</si>
  <si>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</si>
  <si>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</si>
  <si>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</si>
  <si>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</si>
  <si>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</si>
  <si>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</si>
  <si>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</si>
  <si>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PCM-20251009-00000238</t>
  </si>
  <si>
    <t xml:space="preserve">team on way need 30 min </t>
  </si>
  <si>
    <t>no pcm</t>
  </si>
  <si>
    <t xml:space="preserve">NA </t>
  </si>
  <si>
    <t>Night access problem as it located inside Desert unsafe area</t>
  </si>
  <si>
    <t>PCM-20251009-00000242</t>
  </si>
  <si>
    <t>Night access problem as it located inside Ras Elkhair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</si>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</sst>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276.19842812499701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0.32827766203263309</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2</v>
      </c>
      <c r="D4" s="143" t="s">
        <v>21989</v>
      </c>
      <c r="E4" s="144" t="s">
        <v>38964</v>
      </c>
      <c r="F4" s="145">
        <v>45939.130046296297</v>
      </c>
      <c r="G4" s="146">
        <f ca="1">IFERROR(NOW()-F4,"")</f>
        <v>1.680775462591555E-2</v>
      </c>
      <c r="H4" s="145">
        <v>45939.113333333335</v>
      </c>
      <c r="I4" s="143" t="str">
        <f>IFERROR(VLOOKUP(D4,DB!A:F,6,0),"")</f>
        <v>Power Cube</v>
      </c>
      <c r="J4" s="65" t="str">
        <f>IFERROR(VLOOKUP(D4,DB!A:G,7,0),"")</f>
        <v>No BB Design+Good</v>
      </c>
      <c r="K4" s="147" t="s">
        <v>38969</v>
      </c>
      <c r="L4" s="148" t="str">
        <f>IFERROR(VLOOKUP(D4,DB!A:I,9,0),"")</f>
        <v>Latis</v>
      </c>
      <c r="M4" s="70"/>
      <c r="N4" s="70"/>
      <c r="O4" s="70"/>
    </row>
    <row r="5" spans="1:15" ht="15" customHeight="1">
      <c r="A5" s="142" t="s">
        <v>38970</v>
      </c>
      <c r="B5" s="143" t="str">
        <f>IFERROR(VLOOKUP(D5,DB!A:K,11,0),"")</f>
        <v>R1</v>
      </c>
      <c r="C5" s="143">
        <v>3</v>
      </c>
      <c r="D5" s="143" t="s">
        <v>17636</v>
      </c>
      <c r="E5" s="144"/>
      <c r="F5" s="145" t="s">
        <v>38971</v>
      </c>
      <c r="G5" s="146" t="str">
        <f ca="1">IFERROR(NOW()-F5,"")</f>
        <v/>
      </c>
      <c r="H5" s="145">
        <v>45939.120555555557</v>
      </c>
      <c r="I5" s="143" t="str">
        <f>IFERROR(VLOOKUP(D5,DB!A:F,6,0),"")</f>
        <v>Power Cube</v>
      </c>
      <c r="J5" s="65" t="str">
        <f>IFERROR(VLOOKUP(D5,DB!A:G,7,0),"")</f>
        <v>No BB Design+Good</v>
      </c>
      <c r="K5" s="147" t="s">
        <v>38972</v>
      </c>
      <c r="L5" s="148" t="str">
        <f>IFERROR(VLOOKUP(D5,DB!A:I,9,0),"")</f>
        <v>Latis</v>
      </c>
      <c r="M5" s="70"/>
      <c r="N5" s="70"/>
      <c r="O5" s="70"/>
    </row>
    <row r="6" spans="1:15" ht="15" customHeight="1">
      <c r="A6" s="142" t="s">
        <v>38973</v>
      </c>
      <c r="B6" s="143" t="str">
        <f>IFERROR(VLOOKUP(D6,DB!A:K,11,0),"")</f>
        <v>R1</v>
      </c>
      <c r="C6" s="143">
        <v>5</v>
      </c>
      <c r="D6" s="173" t="s">
        <v>20147</v>
      </c>
      <c r="E6" s="172" t="s">
        <v>38964</v>
      </c>
      <c r="F6" s="171">
        <v>45939.132650462961</v>
      </c>
      <c r="G6" s="170">
        <f ca="1">IFERROR(NOW()-F6,"")</f>
        <v>1.4203587961674202E-2</v>
      </c>
      <c r="H6" s="171">
        <v>45939.122824074075</v>
      </c>
      <c r="I6" s="173" t="str">
        <f>IFERROR(VLOOKUP(D6,DB!A:F,6,0),"")</f>
        <v>Generator-SG</v>
      </c>
      <c r="J6" s="65" t="str">
        <f>IFERROR(VLOOKUP(D6,DB!A:G,7,0),"")</f>
        <v>Dead</v>
      </c>
      <c r="K6" s="169" t="s">
        <v>38974</v>
      </c>
      <c r="L6" s="168" t="str">
        <f>IFERROR(VLOOKUP(D6,DB!A:I,9,0),"")</f>
        <v>Latis</v>
      </c>
      <c r="M6" s="70"/>
      <c r="N6" s="70"/>
      <c r="O6" s="70"/>
    </row>
    <row r="7" spans="1:15" ht="15" customHeight="1">
      <c r="A7" s="142"/>
      <c r="B7" s="143" t="str">
        <f>IFERROR(VLOOKUP(D7,DB!A:K,11,0),"")</f>
        <v/>
      </c>
      <c r="C7" s="143"/>
      <c r="D7" s="143"/>
      <c r="E7" s="144"/>
      <c r="F7" s="145"/>
      <c r="G7" s="146">
        <f ca="1">IFERROR(NOW()-F7,"")</f>
        <v>45939.146854050923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45939.146854050923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45939.146854050923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45939.146854050923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45939.146854050923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45939.146854050923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45939.146854050923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45939.146854050923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45939.146854050923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45939.146854050923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45939.146854050923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45939.146854050923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45939.146854050923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45939.146854050923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45939.146854050923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45939.146854050923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45939.146854050923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45939.146854050923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45939.146854050923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45939.146854050923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45939.146854050923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45939.146854050923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45939.146854050923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45939.146854050923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45939.146854050923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45939.146854050923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45939.146854050923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45939.146854050923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45939.146854050923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45939.146854050923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45939.146854050923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45939.146854050923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45939.146854050923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45939.146854050923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45939.146854050923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45939.146854050923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45939.146854050923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45939.146854050923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45939.146854050923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45939.146854050923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45939.146854050923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45939.146854050923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45939.146854050923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45939.146854050923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45939.146854050923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45939.146854050923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45939.146854050923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45939.146854050923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45939.146854050923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45939.146854050923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45939.146854050923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45939.146854050923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45939.146854050923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45939.146854050923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45939.146854050923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45939.146854050923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45939.146854050923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45939.146854050923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45939.146854050923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45939.146854050923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45939.146854050923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45939.146854050923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45939.146854050923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45939.146854050923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45939.146854050923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45939.146854050923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45939.146854050923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45939.146854050923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45939.146854050923</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45939.146854050923</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9065606C-6DEE-47B2-AFC7-B7515EAB0E9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38975</v>
      </c>
      <c r="N1" s="95" t="s">
        <v>38976</v>
      </c>
      <c r="O1" s="95" t="s">
        <v>38977</v>
      </c>
      <c r="P1" s="95" t="s">
        <v>38978</v>
      </c>
      <c r="Q1" s="95" t="s">
        <v>38979</v>
      </c>
      <c r="R1" s="95" t="s">
        <v>38980</v>
      </c>
      <c r="S1" s="95" t="s">
        <v>38981</v>
      </c>
      <c r="T1" s="95" t="s">
        <v>38982</v>
      </c>
      <c r="U1" s="95" t="s">
        <v>38983</v>
      </c>
      <c r="V1" s="95" t="s">
        <v>38984</v>
      </c>
      <c r="W1" s="95" t="s">
        <v>38985</v>
      </c>
      <c r="X1" s="95" t="s">
        <v>38986</v>
      </c>
      <c r="Y1" s="95" t="s">
        <v>38987</v>
      </c>
      <c r="Z1" s="95" t="s">
        <v>38988</v>
      </c>
      <c r="AA1" s="95" t="s">
        <v>38989</v>
      </c>
      <c r="AB1" s="95" t="s">
        <v>38990</v>
      </c>
      <c r="AC1" s="95" t="s">
        <v>38991</v>
      </c>
      <c r="AD1" s="95" t="s">
        <v>38992</v>
      </c>
      <c r="AE1" s="95" t="s">
        <v>38993</v>
      </c>
      <c r="AF1" s="95" t="s">
        <v>38994</v>
      </c>
      <c r="AG1" s="95" t="s">
        <v>38995</v>
      </c>
      <c r="AH1" s="95" t="s">
        <v>38996</v>
      </c>
      <c r="AI1" s="95" t="s">
        <v>38997</v>
      </c>
      <c r="AJ1" s="95" t="s">
        <v>38998</v>
      </c>
      <c r="AK1" s="95" t="s">
        <v>38999</v>
      </c>
      <c r="AL1" s="95" t="s">
        <v>39000</v>
      </c>
      <c r="AM1" s="95" t="s">
        <v>39001</v>
      </c>
      <c r="AN1" s="95" t="s">
        <v>39002</v>
      </c>
      <c r="AO1" s="95" t="s">
        <v>39003</v>
      </c>
      <c r="AP1" s="95" t="s">
        <v>39004</v>
      </c>
      <c r="AQ1" s="95" t="s">
        <v>39005</v>
      </c>
      <c r="AR1" s="95" t="s">
        <v>39006</v>
      </c>
      <c r="AS1" s="95" t="s">
        <v>39007</v>
      </c>
      <c r="AT1" s="95" t="s">
        <v>39008</v>
      </c>
      <c r="AU1" s="95" t="s">
        <v>39009</v>
      </c>
      <c r="AV1" s="95" t="s">
        <v>39010</v>
      </c>
      <c r="AW1" s="95" t="s">
        <v>39011</v>
      </c>
      <c r="AX1" s="95" t="s">
        <v>39012</v>
      </c>
      <c r="AY1" s="95" t="s">
        <v>39013</v>
      </c>
      <c r="AZ1" s="95" t="s">
        <v>39014</v>
      </c>
      <c r="BA1" s="95" t="s">
        <v>39015</v>
      </c>
      <c r="BB1" s="95" t="s">
        <v>39016</v>
      </c>
      <c r="BC1" s="95" t="s">
        <v>39017</v>
      </c>
      <c r="BD1" s="95" t="s">
        <v>39018</v>
      </c>
      <c r="BE1" s="95" t="s">
        <v>39019</v>
      </c>
      <c r="BF1" s="95" t="s">
        <v>39020</v>
      </c>
      <c r="BG1" s="95" t="s">
        <v>39021</v>
      </c>
      <c r="BH1" s="95" t="s">
        <v>39022</v>
      </c>
      <c r="BI1" s="95" t="s">
        <v>39023</v>
      </c>
      <c r="BJ1" s="95" t="s">
        <v>39024</v>
      </c>
      <c r="BK1" s="95" t="s">
        <v>39025</v>
      </c>
      <c r="BL1" s="95" t="s">
        <v>39026</v>
      </c>
      <c r="BM1" s="95" t="s">
        <v>39027</v>
      </c>
      <c r="BN1" s="95" t="s">
        <v>39028</v>
      </c>
      <c r="BO1" s="95" t="s">
        <v>39029</v>
      </c>
      <c r="BP1" s="95" t="s">
        <v>39030</v>
      </c>
      <c r="BQ1" s="95" t="s">
        <v>39031</v>
      </c>
      <c r="BR1" s="95" t="s">
        <v>39032</v>
      </c>
      <c r="BS1" s="95" t="s">
        <v>39033</v>
      </c>
      <c r="BT1" s="95" t="s">
        <v>39034</v>
      </c>
      <c r="BU1" s="95" t="s">
        <v>39035</v>
      </c>
      <c r="BV1" s="95" t="s">
        <v>39036</v>
      </c>
      <c r="BW1" s="95" t="s">
        <v>39037</v>
      </c>
      <c r="BX1" s="95" t="s">
        <v>39038</v>
      </c>
      <c r="BY1" s="95" t="s">
        <v>39039</v>
      </c>
      <c r="BZ1" s="95" t="s">
        <v>39040</v>
      </c>
      <c r="CA1" s="95" t="s">
        <v>39041</v>
      </c>
      <c r="CB1" s="95" t="s">
        <v>39042</v>
      </c>
      <c r="CC1" s="95" t="s">
        <v>39043</v>
      </c>
      <c r="CD1" s="95" t="s">
        <v>39044</v>
      </c>
      <c r="CE1" s="95" t="s">
        <v>39045</v>
      </c>
      <c r="CF1" s="95" t="s">
        <v>39046</v>
      </c>
      <c r="CG1" s="95" t="s">
        <v>39047</v>
      </c>
      <c r="CH1" s="95" t="s">
        <v>39048</v>
      </c>
      <c r="CI1" s="95" t="s">
        <v>39049</v>
      </c>
      <c r="CJ1" s="95" t="s">
        <v>39050</v>
      </c>
    </row>
    <row r="2" spans="1:88" s="74" customFormat="1" ht="31.5" customHeight="1">
      <c r="A2" s="67" t="s">
        <v>39051</v>
      </c>
      <c r="B2" s="67" t="s">
        <v>27</v>
      </c>
      <c r="C2" s="67">
        <v>1</v>
      </c>
      <c r="D2" s="67" t="s">
        <v>19278</v>
      </c>
      <c r="E2" s="92" t="s">
        <v>39052</v>
      </c>
      <c r="F2" s="80">
        <v>45322.056979166664</v>
      </c>
      <c r="G2" s="81" t="s">
        <v>39053</v>
      </c>
      <c r="H2" s="94">
        <v>45322.050729166665</v>
      </c>
      <c r="I2" s="67" t="s">
        <v>83</v>
      </c>
      <c r="J2" s="67" t="s">
        <v>65</v>
      </c>
      <c r="K2" s="93" t="s">
        <v>39054</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39055</v>
      </c>
      <c r="B3" s="67" t="str">
        <f>IFERROR(VLOOKUP(D3,DB!A:K,11,0),"")</f>
        <v>R2</v>
      </c>
      <c r="C3" s="67">
        <v>1</v>
      </c>
      <c r="D3" s="67" t="s">
        <v>31078</v>
      </c>
      <c r="E3" s="80" t="s">
        <v>38964</v>
      </c>
      <c r="F3" s="80">
        <v>45806.727083333331</v>
      </c>
      <c r="G3" s="81">
        <f ca="1">IFERROR(NOW()-F3,"-")</f>
        <v>132.41977071759175</v>
      </c>
      <c r="H3" s="80">
        <v>45791.543067129627</v>
      </c>
      <c r="I3" s="67" t="str">
        <f>IFERROR(VLOOKUP(D3,DB!A:F,6,0),"")</f>
        <v>SCECO</v>
      </c>
      <c r="J3" s="67" t="str">
        <f>IFERROR(VLOOKUP(D3,DB!A:G,7,0),"")</f>
        <v>No BB Shifted</v>
      </c>
      <c r="K3" s="93" t="s">
        <v>39056</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39057</v>
      </c>
      <c r="B4" s="67" t="str">
        <f>IFERROR(VLOOKUP(D4,DB!A:K,11,0),"")</f>
        <v>R2</v>
      </c>
      <c r="C4" s="67">
        <v>1</v>
      </c>
      <c r="D4" s="67" t="s">
        <v>29168</v>
      </c>
      <c r="E4" s="92" t="s">
        <v>38964</v>
      </c>
      <c r="F4" s="80">
        <v>45824.999837962961</v>
      </c>
      <c r="G4" s="81">
        <f ca="1">IFERROR(NOW()-F4,"-")</f>
        <v>114.14701608796167</v>
      </c>
      <c r="H4" s="80">
        <v>45824.993587962963</v>
      </c>
      <c r="I4" s="67" t="str">
        <f>IFERROR(VLOOKUP(D4,DB!A:F,6,0),"")</f>
        <v>Generator-SG</v>
      </c>
      <c r="J4" s="67" t="str">
        <f>IFERROR(VLOOKUP(D4,DB!A:G,7,0),"")</f>
        <v>Good</v>
      </c>
      <c r="K4" s="93" t="s">
        <v>39058</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39059</v>
      </c>
      <c r="B5" s="18" t="str">
        <f>IFERROR(VLOOKUP(D5,DB!A:K,11,0),"")</f>
        <v>R2</v>
      </c>
      <c r="C5" s="18">
        <v>2</v>
      </c>
      <c r="D5" s="18" t="s">
        <v>17684</v>
      </c>
      <c r="E5" s="120"/>
      <c r="F5" s="121" t="s">
        <v>39059</v>
      </c>
      <c r="G5" s="122" t="str">
        <f ca="1">IFERROR(NOW()-F5,"-")</f>
        <v>-</v>
      </c>
      <c r="H5" s="121">
        <v>45937.721956018519</v>
      </c>
      <c r="I5" s="18" t="str">
        <f>IFERROR(VLOOKUP(D5,DB!A:F,6,0),"")</f>
        <v>SCECO</v>
      </c>
      <c r="J5" s="18" t="str">
        <f>IFERROR(VLOOKUP(D5,DB!A:G,7,0),"")</f>
        <v>Vandalized</v>
      </c>
      <c r="K5" s="19" t="s">
        <v>39060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45939.146854050923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45939.146854050923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45939.146854050923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45939.146854050923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45939.146854050923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45939.146854050923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45939.146854050923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45939.146854050923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45939.146854050923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45939.146854050923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45939.146854050923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45939.146854050923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45939.146854050923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45939.146854050923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45939.146854050923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45939.146854050923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45939.146854050923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45939.146854050923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45939.146854050923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45939.146854050923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45939.146854050923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45939.146854050923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45939.146854050923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45939.146854050923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45939.146854050923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45939.146854050923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45939.146854050923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45939.146854050923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45939.146854050923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45939.146854050923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45939.146854050923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45939.146854050923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45939.146854050923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45939.146854050923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45939.146854050923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45939.146854050923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45939.146854050923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45939.146854050923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45939.146854050923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45939.146854050923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45939.146854050923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45939.146854050923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45939.146854050923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45939.146854050923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45939.146854050923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45939.146854050923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45939.146854050923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45939.146854050923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45939.146854050923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45939.146854050923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45939.146854050923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45939.146854050923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45939.146854050923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45939.146854050923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45939.146854050923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45939.146854050923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45939.146854050923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45939.146854050923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45939.146854050923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45939.146854050923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45939.146854050923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45939.146854050923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45939.146854050923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45939.146854050923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45939.146854050923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45939.146854050923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45939.146854050923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45939.146854050923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45939.146854050923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45939.146854050923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45939.146854050923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45939.146854050923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45939.146854050923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45939.146854050923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45939.146854050923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45939.146854050923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45939.146854050923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45939.146854050923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45939.146854050923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45939.146854050923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45939.146854050923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45939.146854050923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45939.146854050923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45939.146854050923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45939.146854050923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45939.146854050923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45939.146854050923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45939.146854050923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45939.146854050923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45939.146854050923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45939.146854050923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45939.146854050923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45939.146854050923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45939.146854050923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45939.146854050923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45939.146854050923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45939.146854050923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45939.146854050923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45939.146854050923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45939.146854050923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45939.146854050923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45939.146854050923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45939.146854050923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45939.146854050923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45939.146854050923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45939.146854050923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45939.146854050923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45939.146854050923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45939.146854050923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45939.146854050923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45939.146854050923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45939.146854050923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45939.146854050923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45939.146854050923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45939.146854050923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45939.146854050923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45939.146854050923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45939.146854050923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45939.146854050923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45939.146854050923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45939.146854050923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45939.146854050923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45939.146854050923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45939.146854050923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45939.146854050923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45939.146854050923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45939.146854050923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45939.146854050923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45939.146854050923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45939.146854050923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45939.146854050923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45939.146854050923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45939.146854050923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45939.146854050923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45939.146854050923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45939.146854050923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45939.146854050923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45939.146854050923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45939.146854050923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45939.146854050923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45939.146854050923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45939.146854050923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45939.146854050923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45939.146854050923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45939.146854050923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45939.146854050923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45939.146854050923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45939.146854050923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45939.146854050923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45939.146854050923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45939.146854050923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45939.146854050923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45939.146854050923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45939.146854050923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45939.146854050923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45939.146854050923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45939.146854050923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45939.146854050923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45939.146854050923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45939.146854050923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45939.146854050923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45939.146854050923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45939.146854050923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45939.146854050923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45939.146854050923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45939.146854050923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45939.146854050923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45939.146854050923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45939.146854050923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45939.146854050923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45939.146854050923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45939.146854050923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45939.146854050923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45939.146854050923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45939.146854050923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45939.146854050923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45939.146854050923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45939.146854050923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45939.146854050923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45939.146854050923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45939.146854050923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45939.146854050923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45939.146854050923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45939.146854050923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45939.146854050923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45939.146854050923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45939.146854050923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45939.146854050923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45939.146854050923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45939.146854050923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45939.146854050923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45939.146854050923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45939.146854050923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45939.146854050923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45939.146854050923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45939.146854050923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45939.146854050923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45939.146854050923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45939.146854050923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45939.146854050923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45939.146854050923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45939.146854050923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45939.146854050923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45939.146854050923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45939.146854050923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45939.146854050923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45939.146854050923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45939.146854050923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45939.146854050923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45939.146854050923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45939.146854050923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45939.146854050923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45939.146854050923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45939.146854050923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45939.146854050923</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45939.146854050923</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45939.146854050923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45939.146854050923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45939.146854050923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45939.146854050923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45939.146854050923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45939.146854050923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45939.146854050923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45939.146854050923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45939.146854050923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45939.146854050923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45939.146854050923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45939.146854050923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45939.146854050923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45939.146854050923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45939.146854050923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45939.146854050923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45939.146854050923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45939.146854050923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45939.146854050923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45939.146854050923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45939.146854050923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45939.146854050923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45939.146854050923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45939.146854050923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45939.146854050923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45939.146854050923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45939.146854050923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45939.146854050923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45939.146854050923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45939.146854050923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45939.146854050923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45939.146854050923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45939.146854050923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45939.146854050923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45939.146854050923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45939.146854050923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45939.146854050923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45939.146854050923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45939.146854050923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45939.146854050923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45939.146854050923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45939.146854050923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45939.146854050923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45939.146854050923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45939.146854050923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45939.146854050923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45939.146854050923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45939.146854050923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45939.146854050923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45939.146854050923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45939.146854050923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45939.146854050923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45939.146854050923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45939.146854050923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45939.146854050923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45939.146854050923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45939.146854050923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45939.146854050923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45939.146854050923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45939.146854050923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45939.146854050923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45939.146854050923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45939.146854050923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45939.146854050923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45939.146854050923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45939.146854050923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45939.146854050923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45939.146854050923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45939.146854050923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45939.146854050923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45939.146854050923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45939.146854050923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45939.146854050923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45939.146854050923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45939.146854050923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45939.146854050923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45939.146854050923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45939.146854050923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45939.146854050923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45939.146854050923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45939.146854050923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45939.146854050923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45939.146854050923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45939.146854050923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45939.146854050923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45939.146854050923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45939.146854050923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45939.146854050923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45939.146854050923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45939.146854050923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45939.146854050923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45939.146854050923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45939.146854050923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45939.146854050923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45939.146854050923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45939.146854050923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45939.146854050923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45939.146854050923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45939.146854050923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45939.146854050923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45939.146854050923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45939.146854050923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45939.146854050923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45939.146854050923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45939.146854050923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45939.146854050923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45939.146854050923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45939.146854050923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45939.146854050923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45939.146854050923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45939.146854050923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45939.146854050923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45939.146854050923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45939.146854050923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45939.146854050923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45939.146854050923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45939.146854050923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45939.146854050923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45939.146854050923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45939.146854050923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45939.146854050923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45939.146854050923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45939.146854050923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45939.146854050923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45939.146854050923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45939.146854050923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45939.146854050923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45939.146854050923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45939.146854050923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45939.146854050923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45939.146854050923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45939.146854050923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45939.146854050923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45939.146854050923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45939.146854050923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45939.146854050923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45939.146854050923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45939.146854050923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45939.146854050923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45939.146854050923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45939.146854050923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45939.146854050923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45939.146854050923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45939.146854050923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45939.146854050923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45939.146854050923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45939.146854050923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45939.146854050923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45939.146854050923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45939.146854050923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45939.146854050923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45939.146854050923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45939.146854050923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45939.146854050923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45939.146854050923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45939.146854050923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45939.146854050923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45939.146854050923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45939.146854050923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45939.146854050923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45939.146854050923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45939.146854050923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45939.146854050923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45939.146854050923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45939.146854050923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45939.146854050923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45939.146854050923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45939.146854050923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45939.146854050923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45939.146854050923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45939.146854050923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45939.146854050923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45939.146854050923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45939.146854050923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45939.146854050923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45939.146854050923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45939.146854050923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45939.146854050923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45939.146854050923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45939.146854050923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45939.146854050923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45939.146854050923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45939.146854050923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45939.146854050923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45939.146854050923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45939.146854050923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45939.146854050923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45939.146854050923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45939.146854050923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45939.146854050923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45939.146854050923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45939.146854050923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45939.146854050923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45939.146854050923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45939.146854050923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45939.146854050923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45939.146854050923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45939.146854050923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45939.146854050923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45939.146854050923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45939.146854050923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45939.146854050923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45939.146854050923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45939.146854050923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45939.146854050923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45939.146854050923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45939.146854050923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45939.146854050923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45939.146854050923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45939.146854050923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45939.146854050923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45939.146854050923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45939.146854050923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45939.146854050923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45939.146854050923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45939.146854050923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45939.146854050923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45939.146854050923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45939.146854050923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45939.146854050923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45939.146854050923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45939.146854050923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45939.146854050923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45939.146854050923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45939.146854050923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45939.146854050923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45939.146854050923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45939.146854050923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45939.146854050923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45939.146854050923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45939.146854050923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45939.146854050923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45939.146854050923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45939.146854050923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45939.146854050923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45939.146854050923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45939.146854050923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45939.146854050923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45939.146854050923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45939.146854050923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45939.146854050923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45939.146854050923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45939.146854050923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45939.146854050923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45939.146854050923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45939.146854050923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45939.146854050923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45939.146854050923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45939.146854050923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45939.146854050923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45939.146854050923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45939.146854050923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45939.146854050923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45939.146854050923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45939.146854050923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45939.146854050923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45939.146854050923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45939.146854050923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45939.146854050923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45939.146854050923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45939.146854050923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45939.146854050923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45939.146854050923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45939.146854050923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45939.146854050923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45939.146854050923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45939.146854050923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45939.146854050923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45939.146854050923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45939.146854050923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45939.146854050923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45939.146854050923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45939.146854050923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45939.146854050923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45939.146854050923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45939.146854050923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45939.146854050923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45939.146854050923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45939.146854050923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45939.146854050923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45939.146854050923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45939.146854050923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45939.146854050923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45939.146854050923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45939.146854050923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45939.146854050923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45939.146854050923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45939.146854050923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45939.146854050923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45939.146854050923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45939.146854050923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45939.146854050923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45939.146854050923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45939.146854050923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45939.146854050923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45939.146854050923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45939.146854050923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45939.146854050923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45939.146854050923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45939.146854050923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45939.146854050923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45939.146854050923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45939.146854050923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45939.146854050923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45939.146854050923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45939.146854050923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45939.146854050923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45939.146854050923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45939.146854050923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45939.146854050923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45939.146854050923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45939.146854050923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45939.146854050923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45939.146854050923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45939.146854050923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45939.146854050923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45939.146854050923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45939.146854050923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45939.146854050923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45939.146854050923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45939.146854050923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45939.146854050923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45939.146854050923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45939.146854050923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45939.146854050923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45939.146854050923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45939.146854050923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45939.146854050923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45939.146854050923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45939.146854050923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45939.146854050923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45939.146854050923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45939.146854050923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45939.146854050923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45939.146854050923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45939.146854050923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45939.146854050923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45939.146854050923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45939.146854050923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45939.146854050923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45939.146854050923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45939.146854050923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45939.146854050923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45939.146854050923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45939.146854050923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45939.146854050923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45939.146854050923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45939.146854050923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45939.146854050923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45939.146854050923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45939.146854050923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45939.146854050923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45939.146854050923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45939.146854050923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45939.146854050923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45939.146854050923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45939.146854050923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45939.146854050923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45939.146854050923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45939.146854050923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45939.146854050923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45939.146854050923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45939.146854050923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45939.146854050923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45939.146854050923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45939.146854050923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45939.146854050923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45939.146854050923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45939.146854050923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45939.146854050923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45939.146854050923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45939.146854050923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45939.146854050923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45939.146854050923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45939.146854050923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45939.146854050923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45939.146854050923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45939.146854050923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45939.146854050923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45939.146854050923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45939.146854050923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45939.146854050923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45939.146854050923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45939.146854050923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45939.146854050923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45939.146854050923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45939.146854050923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45939.146854050923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45939.146854050923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45939.146854050923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45939.146854050923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45939.146854050923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45939.146854050923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45939.146854050923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45939.146854050923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45939.146854050923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45939.146854050923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45939.146854050923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45939.146854050923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45939.146854050923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45939.146854050923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45939.146854050923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45939.146854050923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45939.146854050923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45939.146854050923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45939.146854050923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45939.146854050923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45939.146854050923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45939.146854050923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45939.146854050923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45939.146854050923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45939.146854050923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45939.146854050923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45939.146854050923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45939.146854050923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45939.146854050923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45939.146854050923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45939.146854050923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45939.146854050923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45939.146854050923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45939.146854050923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45939.146854050923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45939.146854050923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45939.146854050923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45939.146854050923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45939.146854050923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45939.146854050923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45939.146854050923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45939.146854050923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45939.146854050923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45939.146854050923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45939.146854050923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45939.146854050923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45939.146854050923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45939.146854050923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45939.146854050923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45939.146854050923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45939.146854050923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45939.146854050923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45939.146854050923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45939.146854050923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45939.146854050923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45939.146854050923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45939.146854050923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45939.146854050923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45939.146854050923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45939.146854050923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45939.146854050923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45939.146854050923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45939.146854050923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45939.146854050923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45939.146854050923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45939.146854050923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45939.146854050923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45939.146854050923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45939.146854050923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45939.146854050923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45939.146854050923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45939.146854050923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45939.146854050923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45939.146854050923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45939.146854050923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45939.146854050923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45939.146854050923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45939.146854050923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45939.146854050923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45939.146854050923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45939.146854050923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45939.146854050923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45939.146854050923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45939.146854050923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45939.146854050923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45939.146854050923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45939.146854050923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45939.146854050923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45939.146854050923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45939.146854050923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45939.146854050923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45939.146854050923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45939.146854050923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45939.146854050923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45939.146854050923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45939.146854050923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45939.146854050923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45939.146854050923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45939.146854050923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45939.146854050923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45939.146854050923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45939.146854050923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45939.146854050923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45939.146854050923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45939.146854050923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45939.146854050923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45939.146854050923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45939.146854050923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45939.146854050923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45939.146854050923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45939.146854050923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45939.146854050923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45939.146854050923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45939.146854050923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45939.146854050923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45939.146854050923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45939.146854050923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45939.146854050923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45939.146854050923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45939.146854050923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45939.146854050923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45939.146854050923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45939.146854050923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45939.146854050923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45939.146854050923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45939.146854050923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45939.146854050923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45939.146854050923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45939.146854050923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45939.146854050923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45939.146854050923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45939.146854050923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45939.146854050923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45939.146854050923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45939.146854050923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45939.146854050923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45939.146854050923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45939.146854050923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45939.146854050923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45939.146854050923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45939.146854050923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45939.146854050923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45939.146854050923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45939.146854050923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45939.146854050923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45939.146854050923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45939.146854050923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45939.146854050923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45939.146854050923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45939.146854050923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45939.146854050923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45939.146854050923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45939.146854050923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45939.146854050923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45939.146854050923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45939.146854050923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45939.146854050923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45939.146854050923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45939.146854050923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45939.146854050923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45939.146854050923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45939.146854050923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45939.146854050923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45939.146854050923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45939.146854050923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45939.146854050923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45939.146854050923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45939.146854050923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45939.146854050923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45939.146854050923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45939.146854050923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45939.146854050923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45939.146854050923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45939.146854050923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45939.146854050923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45939.146854050923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45939.146854050923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45939.146854050923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45939.146854050923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45939.146854050923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45939.146854050923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45939.146854050923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45939.146854050923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45939.146854050923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45939.146854050923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45939.146854050923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45939.146854050923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45939.146854050923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45939.146854050923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45939.146854050923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45939.146854050923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45939.146854050923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45939.146854050923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45939.146854050923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45939.146854050923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45939.146854050923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45939.146854050923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45939.146854050923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45939.146854050923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45939.146854050923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45939.146854050923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45939.146854050923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45939.146854050923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45939.146854050923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45939.146854050923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45939.146854050923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45939.146854050923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45939.146854050923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45939.146854050923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45939.146854050923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45939.146854050923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45939.146854050923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45939.146854050923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45939.146854050923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45939.146854050923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45939.146854050923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45939.146854050923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45939.146854050923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45939.146854050923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45939.146854050923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45939.146854050923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45939.146854050923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45939.146854050923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45939.146854050923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45939.146854050923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45939.146854050923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45939.146854050923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45939.146854050923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45939.146854050923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45939.146854050923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45939.146854050923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45939.146854050923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45939.146854050923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45939.146854050923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45939.146854050923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45939.146854050923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45939.146854050923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45939.146854050923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45939.146854050923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45939.146854050923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45939.146854050923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45939.146854050923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45939.146854050923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45939.146854050923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45939.146854050923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45939.146854050923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45939.146854050923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45939.146854050923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45939.146854050923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45939.146854050923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45939.146854050923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45939.146854050923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45939.146854050923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45939.146854050923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45939.146854050923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45939.146854050923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45939.146854050923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45939.146854050923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45939.146854050923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45939.146854050923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45939.146854050923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45939.146854050923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45939.146854050923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45939.146854050923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45939.146854050923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45939.146854050923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45939.146854050923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45939.146854050923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45939.146854050923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45939.146854050923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45939.146854050923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45939.146854050923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45939.146854050923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45939.146854050923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45939.146854050923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45939.146854050923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45939.146854050923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45939.146854050923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45939.146854050923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45939.146854050923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45939.146854050923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45939.146854050923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45939.146854050923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45939.146854050923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45939.146854050923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45939.146854050923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45939.146854050923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45939.146854050923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45939.146854050923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45939.146854050923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45939.146854050923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45939.146854050923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45939.146854050923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45939.146854050923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45939.146854050923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45939.146854050923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45939.146854050923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45939.146854050923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45939.146854050923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45939.146854050923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45939.146854050923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45939.146854050923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45939.146854050923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45939.146854050923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45939.146854050923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45939.146854050923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45939.146854050923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45939.146854050923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45939.146854050923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45939.146854050923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45939.146854050923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45939.146854050923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45939.146854050923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45939.146854050923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45939.146854050923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45939.146854050923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45939.146854050923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45939.146854050923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45939.146854050923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45939.146854050923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45939.146854050923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45939.146854050923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45939.146854050923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45939.146854050923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45939.146854050923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45939.146854050923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45939.146854050923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45939.146854050923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45939.146854050923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45939.146854050923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45939.146854050923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45939.146854050923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45939.146854050923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45939.146854050923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45939.146854050923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45939.146854050923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45939.146854050923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45939.146854050923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45939.146854050923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45939.146854050923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45939.146854050923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45939.146854050923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45939.146854050923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45939.146854050923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45939.146854050923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45939.146854050923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45939.146854050923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45939.146854050923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45939.146854050923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45939.146854050923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45939.146854050923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45939.146854050923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45939.146854050923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45939.146854050923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45939.146854050923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45939.146854050923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45939.146854050923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45939.146854050923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45939.146854050923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45939.146854050923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45939.146854050923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45939.146854050923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45939.146854050923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45939.146854050923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45939.146854050923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45939.146854050923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45939.146854050923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45939.146854050923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45939.146854050923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45939.146854050923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45939.146854050923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45939.146854050923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45939.146854050923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45939.146854050923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45939.146854050923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45939.146854050923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45939.146854050923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45939.146854050923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45939.146854050923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45939.146854050923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45939.146854050923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45939.146854050923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45939.146854050923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45939.146854050923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45939.146854050923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45939.146854050923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45939.146854050923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45939.146854050923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45939.146854050923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45939.146854050923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45939.146854050923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45939.146854050923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45939.146854050923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45939.146854050923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45939.146854050923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45939.146854050923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45939.146854050923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45939.146854050923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45939.146854050923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45939.146854050923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45939.146854050923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45939.146854050923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45939.146854050923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45939.146854050923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45939.146854050923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45939.146854050923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45939.146854050923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45939.146854050923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45939.146854050923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45939.146854050923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45939.146854050923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45939.146854050923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45939.146854050923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45939.146854050923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45939.146854050923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45939.146854050923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45939.146854050923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45939.146854050923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45939.146854050923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45939.146854050923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45939.146854050923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45939.146854050923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45939.146854050923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45939.146854050923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45939.146854050923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45939.146854050923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45939.146854050923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45939.146854050923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45939.146854050923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45939.146854050923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45939.146854050923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45939.146854050923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45939.146854050923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45939.146854050923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45939.146854050923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45939.146854050923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45939.146854050923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45939.146854050923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45939.146854050923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45939.146854050923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45939.146854050923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45939.146854050923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45939.146854050923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45939.146854050923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45939.146854050923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45939.146854050923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45939.146854050923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45939.146854050923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45939.146854050923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45939.146854050923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45939.146854050923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45939.146854050923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45939.146854050923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45939.146854050923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45939.146854050923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45939.146854050923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45939.146854050923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45939.146854050923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45939.146854050923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45939.146854050923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45939.146854050923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45939.146854050923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45939.146854050923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45939.146854050923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45939.146854050923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45939.146854050923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45939.146854050923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45939.146854050923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45939.146854050923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45939.146854050923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45939.146854050923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45939.146854050923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45939.146854050923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45939.146854050923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45939.146854050923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45939.146854050923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45939.146854050923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45939.146854050923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45939.146854050923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45939.146854050923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45939.146854050923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45939.146854050923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45939.146854050923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45939.146854050923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45939.146854050923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45939.146854050923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45939.146854050923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45939.146854050923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45939.146854050923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45939.146854050923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45939.146854050923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45939.146854050923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45939.146854050923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45939.146854050923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45939.146854050923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45939.146854050923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45939.146854050923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45939.146854050923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45939.146854050923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45939.146854050923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45939.146854050923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45939.146854050923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45939.146854050923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45939.146854050923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45939.146854050923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45939.146854050923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45939.146854050923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45939.146854050923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45939.146854050923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45939.146854050923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45939.146854050923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45939.146854050923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45939.146854050923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45939.146854050923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45939.146854050923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45939.146854050923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45939.146854050923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45939.146854050923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45939.146854050923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45939.146854050923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45939.146854050923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45939.146854050923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45939.146854050923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45939.146854050923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45939.146854050923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45939.146854050923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45939.146854050923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45939.146854050923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45939.146854050923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45939.146854050923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45939.146854050923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45939.146854050923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45939.146854050923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45939.146854050923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45939.146854050923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45939.146854050923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45939.146854050923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45939.146854050923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45939.146854050923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45939.146854050923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45939.146854050923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45939.146854050923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45939.146854050923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45939.146854050923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45939.146854050923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45939.146854050923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45939.146854050923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45939.146854050923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45939.146854050923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45939.146854050923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45939.146854050923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45939.146854050923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45939.146854050923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45939.146854050923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45939.146854050923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45939.146854050923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45939.146854050923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45939.146854050923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45939.146854050923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45939.146854050923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45939.146854050923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45939.146854050923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45939.146854050923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45939.146854050923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45939.146854050923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45939.146854050923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45939.146854050923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45939.146854050923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45939.146854050923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45939.146854050923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45939.146854050923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45939.146854050923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45939.146854050923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45939.146854050923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45939.146854050923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45939.146854050923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45939.146854050923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45939.146854050923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45939.146854050923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45939.146854050923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45939.146854050923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45939.146854050923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45939.146854050923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45939.146854050923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45939.146854050923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45939.146854050923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45939.146854050923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45939.146854050923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45939.146854050923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45939.146854050923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45939.146854050923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45939.146854050923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45939.146854050923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45939.146854050923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45939.146854050923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45939.146854050923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45939.146854050923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45939.146854050923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45939.146854050923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45939.146854050923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45939.146854050923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45939.146854050923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45939.146854050923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45939.146854050923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45939.146854050923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45939.146854050923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45939.146854050923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45939.146854050923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45939.146854050923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45939.146854050923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45939.146854050923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45939.146854050923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45939.146854050923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45939.146854050923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45939.146854050923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45939.146854050923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45939.146854050923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45939.146854050923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45939.146854050923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45939.146854050923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45939.146854050923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45939.146854050923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45939.146854050923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45939.146854050923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45939.146854050923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45939.146854050923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45939.146854050923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45939.146854050923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45939.146854050923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45939.146854050923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45939.146854050923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45939.146854050923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45939.146854050923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45939.146854050923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45939.146854050923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45939.146854050923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45939.146854050923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45939.146854050923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45939.146854050923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45939.146854050923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45939.146854050923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45939.146854050923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45939.146854050923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45939.146854050923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45939.146854050923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45939.146854050923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45939.146854050923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45939.146854050923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45939.146854050923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45939.146854050923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45939.146854050923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45939.146854050923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45939.146854050923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45939.146854050923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45939.146854050923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45939.146854050923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45939.146854050923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45939.146854050923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45939.146854050923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45939.146854050923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45939.146854050923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45939.146854050923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45939.146854050923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45939.146854050923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45939.146854050923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45939.146854050923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45939.146854050923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45939.146854050923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45939.146854050923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45939.146854050923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45939.146854050923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45939.146854050923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45939.146854050923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45939.146854050923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45939.146854050923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45939.146854050923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45939.146854050923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45939.146854050923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45939.146854050923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45939.146854050923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45939.146854050923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45939.146854050923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45939.146854050923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45939.146854050923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45939.146854050923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45939.146854050923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45939.146854050923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45939.146854050923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45939.146854050923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45939.146854050923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45939.146854050923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45939.146854050923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45939.146854050923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45939.146854050923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45939.146854050923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45939.146854050923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45939.146854050923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45939.146854050923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45939.146854050923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45939.146854050923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45939.146854050923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45939.146854050923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45939.146854050923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45939.146854050923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45939.146854050923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45939.146854050923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45939.146854050923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45939.146854050923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45939.146854050923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45939.146854050923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45939.146854050923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45939.146854050923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45939.146854050923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45939.146854050923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45939.146854050923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45939.146854050923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45939.146854050923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45939.146854050923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45939.146854050923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45939.146854050923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45939.146854050923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45939.146854050923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45939.146854050923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45939.146854050923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45939.146854050923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45939.146854050923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45939.146854050923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45939.146854050923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45939.146854050923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45939.146854050923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45939.146854050923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45939.146854050923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45939.146854050923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45939.146854050923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45939.146854050923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45939.146854050923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45939.146854050923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45939.146854050923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45939.146854050923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45939.146854050923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45939.146854050923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45939.146854050923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45939.146854050923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45939.146854050923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45939.146854050923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45939.146854050923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45939.146854050923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45939.146854050923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45939.146854050923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45939.146854050923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45939.146854050923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45939.146854050923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45939.146854050923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45939.146854050923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45939.146854050923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45939.146854050923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45939.146854050923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45939.146854050923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45939.146854050923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45939.146854050923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45939.146854050923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45939.146854050923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45939.146854050923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45939.146854050923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45939.146854050923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45939.146854050923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45939.146854050923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45939.146854050923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45939.146854050923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45939.146854050923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45939.146854050923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45939.146854050923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45939.146854050923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45939.146854050923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45939.146854050923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45939.146854050923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45939.146854050923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45939.146854050923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45939.146854050923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45939.146854050923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45939.146854050923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45939.146854050923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45939.146854050923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45939.146854050923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45939.146854050923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45939.146854050923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45939.146854050923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45939.146854050923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45939.146854050923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45939.146854050923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45939.146854050923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45939.146854050923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45939.146854050923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45939.146854050923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45939.146854050923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45939.146854050923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45939.146854050923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45939.146854050923</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235.66613645832695</v>
      </c>
      <c r="H2" s="105">
        <v>45703.474768518521</v>
      </c>
      <c r="I2" s="102" t="str">
        <f>IFERROR(VLOOKUP(D2,DB!A:F,6,0),"")</f>
        <v>SCECO</v>
      </c>
      <c r="J2" s="102" t="str">
        <f>IFERROR(VLOOKUP(D2,DB!A:G,7,0),"")</f>
        <v>Dead</v>
      </c>
      <c r="K2" s="107" t="s">
        <v>39062</v>
      </c>
      <c r="L2" s="99" t="str">
        <f>IFERROR(VLOOKUP(D2,DB!A:I,9,0),"")</f>
        <v>Latis</v>
      </c>
    </row>
    <row r="3" spans="1:16" ht="15" customHeight="1">
      <c r="A3" s="127"/>
      <c r="B3" s="127" t="str">
        <f>IFERROR(VLOOKUP(D3,DB!A:K,11,0),"")</f>
        <v/>
      </c>
      <c r="C3" s="128"/>
      <c r="D3" s="129"/>
      <c r="E3" s="130"/>
      <c r="F3" s="131"/>
      <c r="G3" s="132">
        <f ca="1">IFERROR(NOW()-F3,"")</f>
        <v>45939.146854050923</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45939.146854050923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45939.146854050923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45939.146854050923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45939.146854050923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45939.146854050923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45939.146854050923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45939.146854050923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45939.146854050923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45939.146854050923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45939.146854050923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45939.146854050923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45939.146854050923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45939.146854050923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45939.146854050923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45939.146854050923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45939.146854050923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45939.146854050923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45939.146854050923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45939.146854050923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45939.146854050923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45939.146854050923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45939.146854050923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45939.146854050923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45939.146854050923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45939.146854050923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45939.146854050923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45939.146854050923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45939.146854050923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45939.146854050923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45939.146854050923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45939.146854050923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45939.146854050923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45939.146854050923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45939.146854050923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45939.146854050923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45939.146854050923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45939.146854050923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45939.146854050923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45939.146854050923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45939.146854050923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45939.146854050923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45939.146854050923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45939.146854050923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45939.146854050923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45939.146854050923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45939.146854050923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45939.146854050923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45939.146854050923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45939.146854050923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45939.146854050923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45939.146854050923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45939.146854050923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45939.146854050923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45939.146854050923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45939.146854050923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45939.146854050923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45939.146854050923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45939.146854050923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45939.146854050923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45939.146854050923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45939.146854050923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45939.146854050923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45939.146854050923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45939.146854050923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45939.146854050923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45939.146854050923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45939.146854050923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45939.146854050923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45939.146854050923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45939.146854050923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45939.146854050923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45939.146854050923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45939.146854050923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45939.146854050923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45939.146854050923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45939.146854050923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45939.146854050923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45939.146854050923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45939.146854050923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45939.146854050923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45939.146854050923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45939.146854050923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45939.146854050923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45939.146854050923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45939.146854050923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45939.146854050923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45939.146854050923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45939.146854050923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45939.146854050923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45939.146854050923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45939.146854050923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45939.146854050923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45939.146854050923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45939.146854050923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45939.146854050923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45939.146854050923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45939.146854050923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45939.146854050923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45939.146854050923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45939.146854050923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45939.146854050923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45939.146854050923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45939.146854050923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45939.146854050923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45939.146854050923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45939.146854050923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45939.146854050923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45939.146854050923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45939.146854050923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45939.146854050923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45939.146854050923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45939.146854050923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45939.146854050923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45939.146854050923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45939.146854050923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45939.146854050923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45939.146854050923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45939.146854050923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45939.146854050923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45939.146854050923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45939.146854050923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45939.146854050923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45939.146854050923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45939.146854050923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45939.146854050923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45939.146854050923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45939.146854050923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45939.146854050923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45939.146854050923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45939.146854050923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45939.146854050923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45939.146854050923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45939.146854050923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45939.146854050923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45939.146854050923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45939.146854050923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45939.146854050923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45939.146854050923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45939.146854050923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45939.146854050923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45939.146854050923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45939.146854050923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45939.146854050923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45939.146854050923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45939.146854050923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45939.146854050923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45939.146854050923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45939.146854050923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45939.146854050923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45939.146854050923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45939.146854050923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45939.146854050923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45939.146854050923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45939.146854050923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45939.146854050923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45939.146854050923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45939.146854050923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45939.146854050923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45939.146854050923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45939.146854050923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45939.146854050923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45939.146854050923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45939.146854050923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45939.146854050923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45939.146854050923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45939.146854050923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45939.146854050923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45939.146854050923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45939.146854050923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45939.146854050923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45939.146854050923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45939.146854050923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45939.146854050923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45939.146854050923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45939.146854050923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45939.146854050923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45939.146854050923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45939.146854050923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45939.146854050923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45939.146854050923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45939.146854050923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45939.146854050923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45939.146854050923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45939.146854050923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45939.146854050923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45939.146854050923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45939.146854050923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45939.146854050923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45939.146854050923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45939.146854050923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45939.146854050923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45939.146854050923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45939.146854050923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45939.146854050923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45939.146854050923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45939.146854050923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45939.146854050923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45939.146854050923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45939.146854050923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45939.146854050923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45939.146854050923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45939.146854050923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45939.146854050923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45939.146854050923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45939.146854050923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45939.146854050923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45939.146854050923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45939.146854050923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45939.146854050923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45939.146854050923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45939.146854050923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45939.146854050923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45939.146854050923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45939.146854050923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45939.146854050923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45939.146854050923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45939.146854050923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45939.146854050923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45939.146854050923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45939.146854050923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45939.146854050923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45939.146854050923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45939.146854050923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45939.146854050923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45939.146854050923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45939.146854050923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45939.146854050923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45939.146854050923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45939.146854050923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45939.146854050923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45939.146854050923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45939.146854050923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45939.146854050923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45939.146854050923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45939.146854050923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45939.146854050923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45939.146854050923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45939.146854050923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45939.146854050923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45939.146854050923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45939.146854050923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45939.146854050923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45939.146854050923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45939.146854050923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45939.146854050923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45939.146854050923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45939.146854050923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45939.146854050923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45939.146854050923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45939.146854050923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45939.146854050923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45939.146854050923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45939.146854050923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45939.146854050923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45939.146854050923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45939.146854050923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45939.146854050923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45939.146854050923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45939.146854050923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45939.146854050923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45939.146854050923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45939.146854050923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45939.146854050923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45939.146854050923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45939.146854050923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45939.146854050923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45939.146854050923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45939.146854050923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45939.146854050923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45939.146854050923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45939.146854050923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45939.146854050923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45939.146854050923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45939.146854050923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45939.146854050923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45939.146854050923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45939.146854050923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45939.146854050923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45939.146854050923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45939.146854050923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45939.146854050923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45939.146854050923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45939.146854050923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45939.146854050923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45939.146854050923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45939.146854050923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45939.146854050923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45939.146854050923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45939.146854050923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45939.146854050923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45939.146854050923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45939.146854050923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45939.146854050923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45939.146854050923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45939.146854050923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45939.146854050923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45939.146854050923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45939.146854050923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45939.146854050923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45939.146854050923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45939.146854050923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45939.146854050923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45939.146854050923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45939.146854050923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45939.146854050923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45939.146854050923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45939.146854050923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45939.146854050923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45939.146854050923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45939.146854050923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45939.146854050923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45939.146854050923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45939.146854050923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45939.146854050923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45939.146854050923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45939.146854050923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45939.146854050923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45939.146854050923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45939.146854050923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45939.146854050923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45939.146854050923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45939.146854050923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45939.146854050923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45939.146854050923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45939.146854050923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45939.146854050923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45939.146854050923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45939.146854050923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45939.146854050923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45939.146854050923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45939.146854050923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45939.146854050923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45939.146854050923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45939.146854050923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45939.146854050923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45939.146854050923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45939.146854050923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45939.146854050923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45939.146854050923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45939.146854050923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45939.146854050923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45939.146854050923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45939.146854050923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45939.146854050923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45939.146854050923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45939.146854050923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45939.146854050923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45939.146854050923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45939.146854050923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45939.146854050923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45939.146854050923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45939.146854050923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45939.146854050923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45939.146854050923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45939.146854050923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45939.146854050923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45939.146854050923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45939.146854050923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45939.146854050923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45939.146854050923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45939.146854050923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45939.146854050923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45939.146854050923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45939.146854050923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45939.146854050923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45939.146854050923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45939.146854050923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45939.146854050923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45939.146854050923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45939.146854050923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45939.146854050923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45939.146854050923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45939.146854050923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45939.146854050923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45939.146854050923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45939.146854050923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45939.146854050923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45939.146854050923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45939.146854050923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45939.146854050923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45939.146854050923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45939.146854050923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45939.146854050923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45939.146854050923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45939.146854050923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45939.146854050923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45939.146854050923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45939.146854050923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45939.146854050923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45939.146854050923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45939.146854050923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45939.146854050923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45939.146854050923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45939.146854050923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45939.146854050923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45939.146854050923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45939.146854050923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45939.146854050923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45939.146854050923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45939.146854050923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45939.146854050923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45939.146854050923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45939.146854050923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45939.146854050923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45939.146854050923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45939.146854050923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45939.146854050923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45939.146854050923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45939.146854050923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45939.146854050923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45939.146854050923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45939.146854050923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45939.146854050923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45939.146854050923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45939.146854050923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45939.146854050923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45939.146854050923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45939.146854050923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45939.146854050923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45939.146854050923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45939.146854050923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45939.146854050923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45939.146854050923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45939.146854050923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45939.146854050923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45939.146854050923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45939.146854050923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45939.146854050923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45939.146854050923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45939.146854050923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45939.146854050923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45939.146854050923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45939.146854050923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45939.146854050923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45939.146854050923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45939.146854050923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45939.146854050923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45939.146854050923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45939.146854050923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45939.146854050923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45939.146854050923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45939.146854050923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45939.146854050923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45939.146854050923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45939.146854050923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45939.146854050923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45939.146854050923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45939.146854050923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45939.146854050923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45939.146854050923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45939.146854050923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45939.146854050923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45939.146854050923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45939.146854050923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45939.146854050923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45939.146854050923</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45939.146854050923</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74">
        <f ca="1">IFERROR(NOW()-F2,"")</f>
        <v>47.314793865734828</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39052</v>
      </c>
      <c r="F3" s="38">
        <v>45926.188877314817</v>
      </c>
      <c r="G3" s="174">
        <f ca="1">IFERROR(NOW()-F3,"")</f>
        <v>12.957976736106502</v>
      </c>
      <c r="H3" s="38">
        <v>45926.158159722225</v>
      </c>
      <c r="I3" s="37" t="str">
        <f>IFERROR(VLOOKUP(D3,DB!A:F,6,0),"")</f>
        <v>SCECO</v>
      </c>
      <c r="J3" s="37" t="str">
        <f>IFERROR(VLOOKUP(D3,DB!A:G,7,0),"")</f>
        <v>Good</v>
      </c>
      <c r="K3" s="37" t="s">
        <v>39066</v>
      </c>
      <c r="L3" s="37" t="str">
        <f>IFERROR(VLOOKUP(D3,DB!A:I,9,0),"")</f>
        <v>Latis</v>
      </c>
      <c r="M3" s="125"/>
    </row>
    <row r="4" spans="1:13" ht="15">
      <c r="A4" s="37"/>
      <c r="B4" s="37" t="str">
        <f>IFERROR(VLOOKUP(D4,DB!A:K,11,0),"")</f>
        <v/>
      </c>
      <c r="C4" s="37"/>
      <c r="D4"/>
      <c r="E4" s="37"/>
      <c r="F4" s="38"/>
      <c r="G4" s="174">
        <f ca="1">IFERROR(NOW()-F4,"")</f>
        <v>45939.146854050923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45939.146854050923</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45939.146854050923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45939.146854050923</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45939.146854050923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45939.146854050923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45939.146854050923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45939.146854050923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45939.146854050923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45939.146854050923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45939.146854050923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45939.146854050923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45939.146854050923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45939.146854050923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45939.146854050923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45939.146854050923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45939.146854050923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45939.146854050923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45939.146854050923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45939.146854050923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45939.146854050923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45939.146854050923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45939.146854050923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45939.146854050923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45939.146854050923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45939.146854050923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45939.146854050923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45939.146854050923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45939.146854050923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45939.146854050923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45939.146854050923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45939.146854050923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45939.146854050923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45939.146854050923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45939.146854050923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45939.146854050923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45939.146854050923</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45939.146854050923</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45939.146854050923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45939.146854050923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45939.146854050923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45939.146854050923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45939.146854050923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45939.146854050923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45939.146854050923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45939.146854050923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45939.146854050923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45939.146854050923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45939.146854050923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45939.146854050923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45939.146854050923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45939.146854050923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45939.146854050923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45939.146854050923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45939.146854050923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45939.146854050923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45939.146854050923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45939.146854050923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45939.146854050923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45939.146854050923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45939.146854050923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45939.146854050923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45939.146854050923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45939.146854050923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45939.146854050923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45939.146854050923</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45939.146854050923</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45939.146854050923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45939.146854050923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45939.146854050923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45939.146854050923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45939.146854050923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45939.146854050923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45939.146854050923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45939.146854050923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45939.146854050923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45939.146854050923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45939.146854050923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45939.146854050923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45939.146854050923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45939.146854050923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45939.146854050923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45939.146854050923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45939.146854050923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45939.146854050923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45939.146854050923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45939.146854050923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45939.146854050923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45939.146854050923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45939.146854050923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45939.146854050923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45939.146854050923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45939.146854050923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45939.146854050923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45939.146854050923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45939.146854050923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45939.146854050923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45939.146854050923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45939.146854050923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45939.146854050923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45939.146854050923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45939.146854050923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45939.146854050923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45939.146854050923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45939.146854050923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45939.146854050923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45939.146854050923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45939.146854050923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45939.146854050923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45939.146854050923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45939.146854050923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45939.146854050923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45939.146854050923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45939.146854050923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45939.146854050923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45939.146854050923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45939.146854050923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45939.146854050923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45939.146854050923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45939.146854050923</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45939.146854050923</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12.374006828700658</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45939.146854050923</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5.2658818287018221</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4.2046086805494269</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45939.146854050923</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45939.146854050923</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45939.146854050923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45939.146854050923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45939.146854050923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45939.146854050923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45939.146854050923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45939.146854050923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45939.146854050923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45939.146854050923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45939.146854050923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45939.146854050923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45939.146854050923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45939.146854050923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45939.146854050923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45939.146854050923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45939.146854050923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45939.146854050923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45939.146854050923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45939.146854050923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45939.146854050923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45939.146854050923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45939.146854050923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45939.146854050923</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45939.146854050923</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45939.146854050923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45939.146854050923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45939.146854050923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45939.146854050923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45939.146854050923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45939.146854050923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45939.146854050923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45939.146854050923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45939.146854050923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45939.146854050923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45939.146854050923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45939.146854050923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45939.146854050923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45939.146854050923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45939.146854050923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45939.146854050923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45939.146854050923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45939.146854050923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45939.146854050923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45939.146854050923</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45939.146854050923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45939.146854050923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45939.146854050923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45939.146854050923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45939.146854050923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45939.146854050923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45939.146854050923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45939.146854050923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45939.146854050923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45939.146854050923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45939.146854050923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45939.146854050923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45939.146854050923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45939.146854050923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45939.146854050923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45939.146854050923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45939.146854050923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45939.146854050923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45939.146854050923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45939.146854050923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45939.146854050923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45939.146854050923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45939.146854050923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45939.146854050923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45939.146854050923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45939.146854050923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45939.146854050923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45939.146854050923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45939.146854050923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45939.146854050923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45939.146854050923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45939.146854050923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45939.146854050923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45939.146854050923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45939.146854050923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45939.146854050923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45939.146854050923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45939.146854050923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45939.146854050923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45939.146854050923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45939.146854050923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45939.146854050923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45939.146854050923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45939.146854050923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45939.146854050923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45939.146854050923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45939.146854050923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45939.146854050923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45939.146854050923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45939.146854050923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45939.146854050923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45939.146854050923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45939.146854050923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45939.146854050923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45939.146854050923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45939.146854050923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45939.146854050923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45939.146854050923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45939.146854050923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45939.146854050923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45939.146854050923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45939.146854050923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45939.146854050923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45939.146854050923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45939.146854050923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45939.146854050923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45939.146854050923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45939.146854050923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45939.146854050923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45939.146854050923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45939.146854050923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45939.146854050923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45939.146854050923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45939.146854050923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45939.146854050923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45939.146854050923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45939.146854050923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45939.146854050923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45939.146854050923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45939.146854050923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45939.146854050923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45939.146854050923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45939.146854050923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45939.146854050923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45939.146854050923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45939.146854050923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45939.146854050923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45939.146854050923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45939.146854050923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45939.146854050923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45939.146854050923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45939.146854050923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45939.146854050923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45939.146854050923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45939.146854050923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45939.146854050923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45939.146854050923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45939.146854050923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45939.146854050923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45939.146854050923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45939.146854050923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45939.146854050923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45939.146854050923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45939.146854050923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45939.146854050923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45939.146854050923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45939.146854050923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45939.146854050923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45939.146854050923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45939.146854050923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45939.146854050923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45939.146854050923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45939.146854050923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45939.146854050923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45939.146854050923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45939.146854050923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45939.146854050923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45939.146854050923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45939.146854050923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45939.146854050923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45939.146854050923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45939.146854050923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45939.146854050923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45939.146854050923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45939.146854050923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45939.146854050923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45939.146854050923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45939.146854050923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45939.146854050923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45939.146854050923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45939.146854050923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45939.146854050923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45939.146854050923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45939.146854050923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45939.146854050923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45939.146854050923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45939.146854050923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45939.146854050923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45939.146854050923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45939.146854050923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45939.146854050923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45939.146854050923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45939.146854050923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45939.146854050923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45939.146854050923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45939.146854050923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45939.146854050923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45939.146854050923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45939.146854050923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45939.146854050923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45939.146854050923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45939.146854050923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45939.146854050923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45939.146854050923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45939.146854050923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45939.146854050923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45939.146854050923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45939.146854050923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45939.146854050923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45939.146854050923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45939.146854050923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45939.146854050923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45939.146854050923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45939.146854050923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45939.146854050923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45939.146854050923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45939.146854050923</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2025-10-09T00:32:36Z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